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127.1.28\23経営戦略課\04-02財政\R2\R3.03.04 令和元年度財政状況資料集\●再提出\"/>
    </mc:Choice>
  </mc:AlternateContent>
  <xr:revisionPtr revIDLastSave="0" documentId="13_ncr:1_{F7FFDFDD-24FF-4443-9FB9-E14C9225A133}" xr6:coauthVersionLast="36" xr6:coauthVersionMax="36" xr10:uidLastSave="{00000000-0000-0000-0000-000000000000}"/>
  <bookViews>
    <workbookView xWindow="0" yWindow="0" windowWidth="24000" windowHeight="94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C34" i="10"/>
  <c r="BW35" i="10" l="1"/>
  <c r="BW36" i="10" s="1"/>
  <c r="BW37" i="10" s="1"/>
  <c r="BW38" i="10" s="1"/>
  <c r="BW39" i="10" s="1"/>
  <c r="BW40" i="10" s="1"/>
  <c r="BW41" i="10" s="1"/>
  <c r="BW42" i="10" s="1"/>
  <c r="BW43" i="10" s="1"/>
  <c r="AM34" i="10"/>
  <c r="C35" i="10"/>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alcChain>
</file>

<file path=xl/sharedStrings.xml><?xml version="1.0" encoding="utf-8"?>
<sst xmlns="http://schemas.openxmlformats.org/spreadsheetml/2006/main" count="1152" uniqueCount="612">
  <si>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</si>
  <si>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</si>
  <si>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</si>
  <si>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</si>
  <si>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</si>
  <si>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</si>
  <si>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</si>
  <si>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</si>
  <si>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</si>
  <si>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</si>
  <si>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</si>
  <si>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</si>
  <si>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</si>
  <si>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</si>
  <si>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</si>
  <si>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</si>
  <si>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</si>
  <si>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</si>
  <si>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</si>
  <si>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</si>
  <si>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</si>
  <si>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</si>
  <si>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</si>
  <si>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</si>
  <si>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</si>
  <si>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</si>
  <si>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</si>
  <si>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</si>
  <si>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</si>
  <si>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</si>
  <si>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</si>
  <si>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</si>
  <si>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</si>
  <si>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</si>
  <si>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</si>
  <si>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</si>
  <si>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</si>
  <si>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</si>
  <si>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</si>
  <si>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</si>
  <si>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</si>
  <si>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</si>
  <si>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</si>
  <si>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</si>
  <si>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</si>
  <si>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</si>
  <si>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</si>
  <si>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</si>
  <si>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</si>
  <si>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</si>
  <si>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</si>
  <si>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</si>
  <si>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</si>
  <si>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</si>
  <si>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</si>
  <si>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</si>
  <si>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</si>
  <si>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</si>
  <si>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</si>
  <si>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</si>
  <si>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</si>
  <si>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</si>
  <si>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</si>
  <si>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</si>
  <si>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</si>
  <si>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</si>
  <si>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</si>
  <si>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</si>
  <si>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</si>
  <si>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</si>
  <si>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</si>
  <si>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</si>
  <si>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</si>
  <si>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</si>
  <si>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</si>
  <si>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</si>
  <si>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</si>
  <si>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</si>
  <si>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</si>
  <si>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</si>
  <si>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</si>
  <si>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</si>
  <si>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</si>
  <si>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</si>
  <si>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</si>
  <si>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</si>
  <si>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</si>
  <si>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</si>
  <si>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</si>
  <si>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</si>
  <si>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</si>
  <si>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</si>
  <si>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</si>
  <si>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</si>
  <si>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</si>
  <si>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</si>
  <si>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</si>
  <si>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</si>
  <si>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</si>
  <si>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</si>
  <si>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</si>
  <si>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</si>
  <si>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</si>
  <si>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</si>
  <si>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</si>
  <si>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</si>
  <si>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</si>
  <si>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</si>
  <si>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</si>
  <si>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</si>
  <si>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</si>
  <si>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</si>
  <si>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</si>
  <si>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</si>
  <si>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</si>
  <si>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</si>
  <si>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</si>
  <si>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</si>
  <si>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</si>
  <si>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</si>
  <si>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</si>
  <si>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</si>
  <si>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</si>
  <si>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</si>
  <si>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</si>
  <si>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</si>
  <si>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</si>
  <si>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</si>
  <si>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</si>
  <si>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</si>
  <si>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</si>
  <si>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</si>
  <si>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</si>
  <si>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</si>
  <si>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</si>
  <si>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</si>
  <si>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</si>
  <si>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</si>
  <si>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</si>
  <si>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</si>
  <si>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</si>
  <si>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</si>
  <si>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</si>
  <si>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</si>
  <si>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</si>
  <si>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</si>
  <si>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</si>
  <si>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</si>
  <si>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</si>
  <si>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</si>
  <si>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</si>
  <si>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</si>
  <si>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</si>
  <si>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</si>
  <si>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</si>
  <si>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</si>
  <si>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</si>
  <si>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</si>
  <si>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</si>
  <si>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</si>
  <si>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</si>
  <si>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</si>
  <si>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</si>
  <si>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</si>
  <si>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</si>
  <si>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</si>
  <si>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</si>
  <si>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</si>
  <si>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</si>
  <si>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</si>
  <si>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</si>
  <si>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</si>
  <si>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</si>
  <si>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</si>
  <si>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</si>
  <si>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</si>
  <si>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</si>
  <si>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</si>
  <si>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</si>
  <si>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</si>
  <si>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</si>
  <si>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</si>
  <si>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</si>
  <si>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</si>
  <si>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</si>
  <si>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</si>
  <si>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</si>
  <si>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</si>
  <si>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</si>
  <si>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</si>
  <si>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</si>
  <si>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</si>
  <si>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</si>
  <si>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</si>
  <si>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</si>
  <si>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</si>
  <si>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</si>
  <si>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</si>
  <si>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</si>
  <si>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</si>
  <si>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</si>
  <si>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</si>
  <si>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</si>
  <si>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</si>
  <si>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</si>
  <si>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</si>
  <si>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</si>
  <si>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</si>
  <si>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</si>
  <si>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</si>
  <si>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</si>
  <si>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</si>
  <si>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</si>
  <si>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</si>
  <si>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岐阜県輪之内町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</si>
  <si>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</si>
  <si>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</si>
  <si>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</si>
  <si>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</si>
  <si>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</si>
  <si>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</si>
  <si>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</si>
  <si>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</si>
  <si>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</si>
  <si>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</si>
  <si>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</si>
  <si>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</si>
  <si>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</si>
  <si>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</si>
  <si>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</si>
  <si>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</si>
  <si>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</si>
  <si>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</si>
  <si>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</si>
  <si>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</si>
  <si>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</si>
  <si>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</si>
  <si>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</si>
  <si>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</si>
  <si>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</si>
  <si>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</si>
  <si>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</si>
  <si>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</si>
  <si>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</si>
  <si>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</si>
  <si>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</si>
  <si>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</si>
  <si>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</si>
  <si>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</si>
  <si>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</si>
  <si>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</si>
  <si>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</si>
  <si>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</si>
  <si>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</si>
  <si>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</si>
  <si>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</si>
  <si>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</si>
  <si>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</si>
  <si>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</si>
  <si>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</si>
  <si>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</si>
  <si>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</si>
  <si>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</si>
  <si>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</si>
  <si>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</si>
  <si>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</si>
  <si>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</si>
  <si>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</si>
  <si>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</si>
  <si>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</si>
  <si>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</si>
  <si>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</si>
  <si>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</si>
  <si>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</si>
  <si>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</si>
  <si>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</si>
  <si>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</si>
  <si>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</si>
  <si>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</si>
  <si>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</si>
  <si>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</si>
  <si>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</si>
  <si>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</si>
  <si>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</si>
  <si>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</si>
  <si>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</si>
  <si>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</si>
  <si>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</si>
  <si>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</si>
  <si>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</si>
  <si>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</si>
  <si>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</si>
  <si>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</si>
  <si>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</si>
  <si>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</si>
  <si>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</si>
  <si>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</si>
  <si>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</si>
  <si>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</si>
  <si>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</si>
  <si>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</si>
  <si>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</si>
  <si>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</si>
  <si>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</si>
  <si>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</si>
  <si>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</si>
  <si>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</si>
  <si>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</si>
  <si>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</si>
  <si>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</si>
  <si>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</si>
  <si>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</si>
  <si>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</si>
  <si>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</si>
  <si>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</si>
  <si>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</si>
  <si>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</si>
  <si>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</si>
  <si>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</si>
  <si>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</si>
  <si>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</si>
  <si>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</si>
  <si>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</si>
  <si>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</si>
  <si>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</si>
  <si>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</si>
  <si>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</si>
  <si>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</si>
  <si>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</si>
  <si>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</si>
  <si>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</si>
  <si>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</si>
  <si>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</si>
  <si>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</si>
  <si>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</si>
  <si>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</si>
  <si>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</si>
  <si>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</si>
  <si>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</si>
  <si>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</si>
  <si>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</si>
  <si>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</si>
  <si>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</si>
  <si>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</si>
  <si>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</si>
  <si>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</si>
  <si>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</si>
  <si>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</si>
  <si>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</si>
  <si>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</si>
  <si>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</si>
  <si>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</si>
  <si>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</si>
  <si>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</si>
  <si>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</si>
  <si>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</si>
  <si>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</si>
  <si>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</si>
  <si>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</si>
  <si>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</si>
  <si>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</si>
  <si>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</si>
  <si>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</si>
  <si>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</si>
  <si>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</si>
  <si>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</si>
  <si>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</si>
  <si>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</si>
  <si>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岐阜県輪之内町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</si>
  <si>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</si>
  <si>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</si>
  <si>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</si>
  <si>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</si>
  <si>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</si>
  <si>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</si>
  <si>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</si>
  <si>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</si>
  <si>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</si>
  <si>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</si>
  <si>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</si>
  <si>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</si>
  <si>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</si>
  <si>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</si>
  <si>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</si>
  <si>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</si>
  <si>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</si>
  <si>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</si>
  <si>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</si>
  <si>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</si>
  <si>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</si>
  <si>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</si>
  <si>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</si>
  <si>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</si>
  <si>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</si>
  <si>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</si>
  <si>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</si>
  <si>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</si>
  <si>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</si>
  <si>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</si>
  <si>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</si>
  <si>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</si>
  <si>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</si>
  <si>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</si>
  <si>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</si>
  <si>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</si>
  <si>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</si>
  <si>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</si>
  <si>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</si>
  <si>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</si>
  <si>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</si>
  <si>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</si>
  <si>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</si>
  <si>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</si>
  <si>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</si>
  <si>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</si>
  <si>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</si>
  <si>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</si>
  <si>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</si>
  <si>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</si>
  <si>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</si>
  <si>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</si>
  <si>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</si>
  <si>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</si>
  <si>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</si>
  <si>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</si>
  <si>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</si>
  <si>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</si>
  <si>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</si>
  <si>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</si>
  <si>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</si>
  <si>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</si>
  <si>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</si>
  <si>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</si>
  <si>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</si>
  <si>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</si>
  <si>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</si>
  <si>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</si>
  <si>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</si>
  <si>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</si>
  <si>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</si>
  <si>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</si>
  <si>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</si>
  <si>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</si>
  <si>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</si>
  <si>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</si>
  <si>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</si>
  <si>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</si>
  <si>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</si>
  <si>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</si>
  <si>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</si>
  <si>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</si>
  <si>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</si>
  <si>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</si>
  <si>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</si>
  <si>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</si>
  <si>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</si>
  <si>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</si>
  <si>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</si>
  <si>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</si>
  <si>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</si>
  <si>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</si>
  <si>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</si>
  <si>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</si>
  <si>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</si>
  <si>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</si>
  <si>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</si>
  <si>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</si>
  <si>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</si>
  <si>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</si>
  <si>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</si>
  <si>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</si>
  <si>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</si>
  <si>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</si>
  <si>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</si>
  <si>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</si>
  <si>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</si>
  <si>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輪之内町特定環境保全公共下水道事業特別会計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</si>
  <si>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</si>
  <si>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</si>
  <si>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輪之内町水道事業会計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</si>
  <si>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</si>
  <si>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輪之内町後期高齢者医療特別会計</t>
    <phoneticPr fontId="5"/>
  </si>
  <si>
    <t>(Ｆ)</t>
    <phoneticPr fontId="5"/>
  </si>
  <si>
    <t>輪之内町国民健康保険事業特別会計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</si>
  <si>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</si>
  <si>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</si>
  <si>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</si>
  <si>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</si>
  <si>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</si>
  <si>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</si>
  <si>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</si>
  <si>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</si>
  <si>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</si>
  <si>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</si>
  <si>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</si>
  <si>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</si>
  <si>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</si>
  <si>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</si>
  <si>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</si>
  <si>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</si>
  <si>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</si>
  <si>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</si>
  <si>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</si>
  <si>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</si>
  <si>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</si>
  <si>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</si>
  <si>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</si>
  <si>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</si>
  <si>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</si>
  <si>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</si>
  <si>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</si>
  <si>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</si>
  <si>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</si>
  <si>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</si>
  <si>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</si>
  <si>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</si>
  <si>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</si>
  <si>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</si>
  <si>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</si>
  <si>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</si>
  <si>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</si>
  <si>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</si>
  <si>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</si>
  <si>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</si>
  <si>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</si>
  <si>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</si>
  <si>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</si>
  <si>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</si>
  <si>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</si>
  <si>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</si>
  <si>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</si>
  <si>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</si>
  <si>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</si>
  <si>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</si>
  <si>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</si>
  <si>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</si>
  <si>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</si>
  <si>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</si>
  <si>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</si>
  <si>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</si>
  <si>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</si>
  <si>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</si>
  <si>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</si>
  <si>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</si>
  <si>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</si>
  <si>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</si>
  <si>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</si>
  <si>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</si>
  <si>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</si>
  <si>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</si>
  <si>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</si>
  <si>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</si>
  <si>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</si>
  <si>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</si>
  <si>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</si>
  <si>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</si>
  <si>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</si>
  <si>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</si>
  <si>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</si>
  <si>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</si>
  <si>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</si>
  <si>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</si>
  <si>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</si>
  <si>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</si>
  <si>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</si>
  <si>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</si>
  <si>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</si>
  <si>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</si>
  <si>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</si>
  <si>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</si>
  <si>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</si>
  <si>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0.57</t>
  </si>
  <si>
    <t>▲ 3.83</t>
  </si>
  <si>
    <t>輪之内町水道事業会計</t>
  </si>
  <si>
    <t>一般会計</t>
  </si>
  <si>
    <t>輪之内町国民健康保険事業特別会計</t>
  </si>
  <si>
    <t>輪之内町特定環境保全公共下水道事業特別会計</t>
  </si>
  <si>
    <t>輪之内町後期高齢者医療特別会計</t>
  </si>
  <si>
    <t>輪之内町児童発達支援事業特別会計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</si>
  <si>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</si>
  <si>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</si>
  <si>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</si>
  <si>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</si>
  <si>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</si>
  <si>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</si>
  <si>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</si>
  <si>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</si>
  <si>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輪之内町土地開発公社</t>
    <rPh sb="0" eb="4">
      <t>ワノウチチョウ</t>
    </rPh>
    <rPh sb="4" eb="6">
      <t>トチ</t>
    </rPh>
    <rPh sb="6" eb="8">
      <t>カイハツ</t>
    </rPh>
    <rPh sb="8" eb="10">
      <t>コウシャ</t>
    </rPh>
    <phoneticPr fontId="2"/>
  </si>
  <si>
    <t>西濃環境整備組合</t>
  </si>
  <si>
    <t>大垣消防組合</t>
  </si>
  <si>
    <t>大垣衛生施設組合</t>
  </si>
  <si>
    <t>西南濃粗大廃棄物処理組合</t>
  </si>
  <si>
    <t>あすわ苑老人福祉施設事務組合</t>
  </si>
  <si>
    <t>安八郡広域連合（一般会計）</t>
  </si>
  <si>
    <t>安八郡広域連合（特別会計）</t>
  </si>
  <si>
    <t>岐阜県市町村会館組合</t>
  </si>
  <si>
    <t>岐阜県市町村職員退職手当組合</t>
  </si>
  <si>
    <t>岐阜県後期高齢者医療広域連合（一般会計）</t>
  </si>
  <si>
    <t>岐阜県後期高齢者医療広域連合（特別会計）</t>
  </si>
  <si>
    <t>大垣輪中水防事務組合</t>
  </si>
  <si>
    <t>西南濃老人福祉施設事務組合</t>
  </si>
  <si>
    <t>公共施設等整備基金</t>
    <rPh sb="0" eb="2">
      <t>コウキョウ</t>
    </rPh>
    <rPh sb="2" eb="4">
      <t>シセツ</t>
    </rPh>
    <rPh sb="4" eb="5">
      <t>ナド</t>
    </rPh>
    <rPh sb="5" eb="7">
      <t>セイビ</t>
    </rPh>
    <rPh sb="7" eb="9">
      <t>キキン</t>
    </rPh>
    <phoneticPr fontId="2"/>
  </si>
  <si>
    <t>土地基盤整備基金</t>
    <rPh sb="0" eb="2">
      <t>トチ</t>
    </rPh>
    <rPh sb="2" eb="4">
      <t>キバン</t>
    </rPh>
    <rPh sb="4" eb="6">
      <t>セイビ</t>
    </rPh>
    <rPh sb="6" eb="8">
      <t>キキン</t>
    </rPh>
    <phoneticPr fontId="2"/>
  </si>
  <si>
    <t>地域福祉基金</t>
    <rPh sb="0" eb="2">
      <t>チイキ</t>
    </rPh>
    <rPh sb="2" eb="4">
      <t>フクシ</t>
    </rPh>
    <rPh sb="4" eb="6">
      <t>キキン</t>
    </rPh>
    <phoneticPr fontId="2"/>
  </si>
  <si>
    <t>加納良造学術文化振興基金</t>
    <rPh sb="0" eb="2">
      <t>カノウ</t>
    </rPh>
    <rPh sb="2" eb="4">
      <t>リョウゾウ</t>
    </rPh>
    <rPh sb="4" eb="6">
      <t>ガクジュツ</t>
    </rPh>
    <rPh sb="6" eb="8">
      <t>ブンカ</t>
    </rPh>
    <rPh sb="8" eb="10">
      <t>シンコウ</t>
    </rPh>
    <rPh sb="10" eb="12">
      <t>キキン</t>
    </rPh>
    <phoneticPr fontId="2"/>
  </si>
  <si>
    <t>ふるさと応援基金</t>
    <rPh sb="4" eb="6">
      <t>オウエン</t>
    </rPh>
    <rPh sb="6" eb="8">
      <t>キキン</t>
    </rPh>
    <phoneticPr fontId="2"/>
  </si>
  <si>
    <t>基金繰入407百万円</t>
    <rPh sb="0" eb="2">
      <t>キキン</t>
    </rPh>
    <rPh sb="2" eb="4">
      <t>クリイレ</t>
    </rPh>
    <rPh sb="7" eb="10">
      <t>ヒャクマンエン</t>
    </rPh>
    <phoneticPr fontId="2"/>
  </si>
  <si>
    <t>-</t>
    <phoneticPr fontId="2"/>
  </si>
  <si>
    <t>基金繰入5百万円</t>
    <rPh sb="0" eb="2">
      <t>キキン</t>
    </rPh>
    <rPh sb="2" eb="4">
      <t>クリイレ</t>
    </rPh>
    <rPh sb="5" eb="8">
      <t>ヒャクマンエン</t>
    </rPh>
    <phoneticPr fontId="2"/>
  </si>
  <si>
    <t>基金繰入21百万円</t>
    <rPh sb="0" eb="2">
      <t>キキン</t>
    </rPh>
    <rPh sb="2" eb="4">
      <t>クリイレ</t>
    </rPh>
    <rPh sb="6" eb="9">
      <t>ヒャクマンエン</t>
    </rPh>
    <phoneticPr fontId="2"/>
  </si>
  <si>
    <t>基金繰入116百万円</t>
    <rPh sb="0" eb="2">
      <t>キキン</t>
    </rPh>
    <rPh sb="2" eb="4">
      <t>クリイレ</t>
    </rPh>
    <rPh sb="7" eb="10">
      <t>ヒャクマンエン</t>
    </rPh>
    <phoneticPr fontId="2"/>
  </si>
  <si>
    <t>基金繰入2,348百万円</t>
    <rPh sb="0" eb="2">
      <t>キキン</t>
    </rPh>
    <rPh sb="2" eb="4">
      <t>クリイレ</t>
    </rPh>
    <rPh sb="9" eb="12">
      <t>ヒャクマンエン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</si>
</sst>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4695-4524-840F-15C5BC47D2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56417</c:v>
                </c:pt>
                <c:pt idx="1">
                  <c:v>80404</c:v>
                </c:pt>
                <c:pt idx="2">
                  <c:v>61695</c:v>
                </c:pt>
                <c:pt idx="3">
                  <c:v>60206</c:v>
                </c:pt>
                <c:pt idx="4">
                  <c:v>96583</c:v>
                </c:pt>
              </c:numCache>
            </c:numRef>
          </c:val>
          <c:smooth val="0"/>
          <c:extLst>
            <c:ext xmlns:c16="http://schemas.microsoft.com/office/drawing/2014/chart" uri="{C3380CC4-5D6E-409C-BE32-E72D297353CC}">
              <c16:uniqueId val="{00000001-4695-4524-840F-15C5BC47D2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11.34</c:v>
                </c:pt>
                <c:pt idx="1">
                  <c:v>10.59</c:v>
                </c:pt>
                <c:pt idx="2">
                  <c:v>8.51</c:v>
                </c:pt>
                <c:pt idx="3">
                  <c:v>4.5</c:v>
                </c:pt>
                <c:pt idx="4">
                  <c:v>4.6399999999999997</c:v>
                </c:pt>
              </c:numCache>
            </c:numRef>
          </c:val>
          <c:extLst>
            <c:ext xmlns:c16="http://schemas.microsoft.com/office/drawing/2014/chart" uri="{C3380CC4-5D6E-409C-BE32-E72D297353CC}">
              <c16:uniqueId val="{00000000-CC18-442F-8A9E-E63FC19570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26.34</c:v>
                </c:pt>
                <c:pt idx="1">
                  <c:v>26.25</c:v>
                </c:pt>
                <c:pt idx="2">
                  <c:v>25.98</c:v>
                </c:pt>
                <c:pt idx="3">
                  <c:v>25.83</c:v>
                </c:pt>
                <c:pt idx="4">
                  <c:v>25.79</c:v>
                </c:pt>
              </c:numCache>
            </c:numRef>
          </c:val>
          <c:extLst>
            <c:ext xmlns:c16="http://schemas.microsoft.com/office/drawing/2014/chart" uri="{C3380CC4-5D6E-409C-BE32-E72D297353CC}">
              <c16:uniqueId val="{00000001-CC18-442F-8A9E-E63FC19570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-0.56999999999999995</c:v>
                </c:pt>
                <c:pt idx="2">
                  <c:v>0.32</c:v>
                </c:pt>
                <c:pt idx="3">
                  <c:v>-3.83</c:v>
                </c:pt>
                <c:pt idx="4">
                  <c:v>0.84</c:v>
                </c:pt>
              </c:numCache>
            </c:numRef>
          </c:val>
          <c:smooth val="0"/>
          <c:extLst>
            <c:ext xmlns:c16="http://schemas.microsoft.com/office/drawing/2014/chart" uri="{C3380CC4-5D6E-409C-BE32-E72D297353CC}">
              <c16:uniqueId val="{00000002-CC18-442F-8A9E-E63FC19570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F-4DDF-8E27-287170EF6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AF-4DDF-8E27-287170EF67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AF-4DDF-8E27-287170EF67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AF-4DDF-8E27-287170EF67D9}"/>
            </c:ext>
          </c:extLst>
        </c:ser>
        <c:ser>
          <c:idx val="4"/>
          <c:order val="4"/>
          <c:tx>
            <c:strRef>
              <c:f>データシート!$A$31</c:f>
              <c:strCache>
                <c:ptCount val="1"/>
                <c:pt idx="0">
                  <c:v>輪之内町児童発達支援事業特別会計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0.06</c:v>
                </c:pt>
                <c:pt idx="8">
                  <c:v>#N/A</c:v>
                </c:pt>
                <c:pt idx="9">
                  <c:v>0</c:v>
                </c:pt>
              </c:numCache>
            </c:numRef>
          </c:val>
          <c:extLst>
            <c:ext xmlns:c16="http://schemas.microsoft.com/office/drawing/2014/chart" uri="{C3380CC4-5D6E-409C-BE32-E72D297353CC}">
              <c16:uniqueId val="{00000004-7CAF-4DDF-8E27-287170EF67D9}"/>
            </c:ext>
          </c:extLst>
        </c:ser>
        <c:ser>
          <c:idx val="5"/>
          <c:order val="5"/>
          <c:tx>
            <c:strRef>
              <c:f>データシート!$A$32</c:f>
              <c:strCache>
                <c:ptCount val="1"/>
                <c:pt idx="0">
                  <c:v>輪之内町後期高齢者医療特別会計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7CAF-4DDF-8E27-287170EF67D9}"/>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1</c:v>
                </c:pt>
                <c:pt idx="4">
                  <c:v>#N/A</c:v>
                </c:pt>
                <c:pt idx="5">
                  <c:v>0.95</c:v>
                </c:pt>
                <c:pt idx="6">
                  <c:v>#N/A</c:v>
                </c:pt>
                <c:pt idx="7">
                  <c:v>0.57999999999999996</c:v>
                </c:pt>
                <c:pt idx="8">
                  <c:v>#N/A</c:v>
                </c:pt>
                <c:pt idx="9">
                  <c:v>0.31</c:v>
                </c:pt>
              </c:numCache>
            </c:numRef>
          </c:val>
          <c:extLst>
            <c:ext xmlns:c16="http://schemas.microsoft.com/office/drawing/2014/chart" uri="{C3380CC4-5D6E-409C-BE32-E72D297353CC}">
              <c16:uniqueId val="{00000006-7CAF-4DDF-8E27-287170EF67D9}"/>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1.97</c:v>
                </c:pt>
                <c:pt idx="2">
                  <c:v>#N/A</c:v>
                </c:pt>
                <c:pt idx="3">
                  <c:v>4.3099999999999996</c:v>
                </c:pt>
                <c:pt idx="4">
                  <c:v>#N/A</c:v>
                </c:pt>
                <c:pt idx="5">
                  <c:v>2.33</c:v>
                </c:pt>
                <c:pt idx="6">
                  <c:v>#N/A</c:v>
                </c:pt>
                <c:pt idx="7">
                  <c:v>1.43</c:v>
                </c:pt>
                <c:pt idx="8">
                  <c:v>#N/A</c:v>
                </c:pt>
                <c:pt idx="9">
                  <c:v>0.92</c:v>
                </c:pt>
              </c:numCache>
            </c:numRef>
          </c:val>
          <c:extLst>
            <c:ext xmlns:c16="http://schemas.microsoft.com/office/drawing/2014/chart" uri="{C3380CC4-5D6E-409C-BE32-E72D297353CC}">
              <c16:uniqueId val="{00000007-7CAF-4DDF-8E27-287170EF67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11.25</c:v>
                </c:pt>
                <c:pt idx="2">
                  <c:v>#N/A</c:v>
                </c:pt>
                <c:pt idx="3">
                  <c:v>10.51</c:v>
                </c:pt>
                <c:pt idx="4">
                  <c:v>#N/A</c:v>
                </c:pt>
                <c:pt idx="5">
                  <c:v>8.43</c:v>
                </c:pt>
                <c:pt idx="6">
                  <c:v>#N/A</c:v>
                </c:pt>
                <c:pt idx="7">
                  <c:v>4.43</c:v>
                </c:pt>
                <c:pt idx="8">
                  <c:v>#N/A</c:v>
                </c:pt>
                <c:pt idx="9">
                  <c:v>4.63</c:v>
                </c:pt>
              </c:numCache>
            </c:numRef>
          </c:val>
          <c:extLst>
            <c:ext xmlns:c16="http://schemas.microsoft.com/office/drawing/2014/chart" uri="{C3380CC4-5D6E-409C-BE32-E72D297353CC}">
              <c16:uniqueId val="{00000008-7CAF-4DDF-8E27-287170EF67D9}"/>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11.29</c:v>
                </c:pt>
                <c:pt idx="2">
                  <c:v>#N/A</c:v>
                </c:pt>
                <c:pt idx="3">
                  <c:v>11.12</c:v>
                </c:pt>
                <c:pt idx="4">
                  <c:v>#N/A</c:v>
                </c:pt>
                <c:pt idx="5">
                  <c:v>9.3000000000000007</c:v>
                </c:pt>
                <c:pt idx="6">
                  <c:v>#N/A</c:v>
                </c:pt>
                <c:pt idx="7">
                  <c:v>8.43</c:v>
                </c:pt>
                <c:pt idx="8">
                  <c:v>#N/A</c:v>
                </c:pt>
                <c:pt idx="9">
                  <c:v>9.81</c:v>
                </c:pt>
              </c:numCache>
            </c:numRef>
          </c:val>
          <c:extLst>
            <c:ext xmlns:c16="http://schemas.microsoft.com/office/drawing/2014/chart" uri="{C3380CC4-5D6E-409C-BE32-E72D297353CC}">
              <c16:uniqueId val="{00000009-7CAF-4DDF-8E27-287170EF6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309</c:v>
                </c:pt>
                <c:pt idx="5">
                  <c:v>321</c:v>
                </c:pt>
                <c:pt idx="8">
                  <c:v>332</c:v>
                </c:pt>
                <c:pt idx="11">
                  <c:v>341</c:v>
                </c:pt>
                <c:pt idx="14">
                  <c:v>346</c:v>
                </c:pt>
              </c:numCache>
            </c:numRef>
          </c:val>
          <c:extLst>
            <c:ext xmlns:c16="http://schemas.microsoft.com/office/drawing/2014/chart" uri="{C3380CC4-5D6E-409C-BE32-E72D297353CC}">
              <c16:uniqueId val="{00000000-0CB1-4188-AC80-218F1331BA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B1-4188-AC80-218F1331BA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35</c:v>
                </c:pt>
                <c:pt idx="6">
                  <c:v>35</c:v>
                </c:pt>
                <c:pt idx="9">
                  <c:v>35</c:v>
                </c:pt>
                <c:pt idx="12">
                  <c:v>31</c:v>
                </c:pt>
              </c:numCache>
            </c:numRef>
          </c:val>
          <c:extLst>
            <c:ext xmlns:c16="http://schemas.microsoft.com/office/drawing/2014/chart" uri="{C3380CC4-5D6E-409C-BE32-E72D297353CC}">
              <c16:uniqueId val="{00000002-0CB1-4188-AC80-218F1331BA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14</c:v>
                </c:pt>
                <c:pt idx="6">
                  <c:v>15</c:v>
                </c:pt>
                <c:pt idx="9">
                  <c:v>17</c:v>
                </c:pt>
                <c:pt idx="12">
                  <c:v>14</c:v>
                </c:pt>
              </c:numCache>
            </c:numRef>
          </c:val>
          <c:extLst>
            <c:ext xmlns:c16="http://schemas.microsoft.com/office/drawing/2014/chart" uri="{C3380CC4-5D6E-409C-BE32-E72D297353CC}">
              <c16:uniqueId val="{00000003-0CB1-4188-AC80-218F1331BA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c:v>
                </c:pt>
                <c:pt idx="3">
                  <c:v>175</c:v>
                </c:pt>
                <c:pt idx="6">
                  <c:v>188</c:v>
                </c:pt>
                <c:pt idx="9">
                  <c:v>182</c:v>
                </c:pt>
                <c:pt idx="12">
                  <c:v>191</c:v>
                </c:pt>
              </c:numCache>
            </c:numRef>
          </c:val>
          <c:extLst>
            <c:ext xmlns:c16="http://schemas.microsoft.com/office/drawing/2014/chart" uri="{C3380CC4-5D6E-409C-BE32-E72D297353CC}">
              <c16:uniqueId val="{00000004-0CB1-4188-AC80-218F1331BA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1-4188-AC80-218F1331BA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B1-4188-AC80-218F1331BA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206</c:v>
                </c:pt>
                <c:pt idx="3">
                  <c:v>208</c:v>
                </c:pt>
                <c:pt idx="6">
                  <c:v>236</c:v>
                </c:pt>
                <c:pt idx="9">
                  <c:v>246</c:v>
                </c:pt>
                <c:pt idx="12">
                  <c:v>262</c:v>
                </c:pt>
              </c:numCache>
            </c:numRef>
          </c:val>
          <c:extLst>
            <c:ext xmlns:c16="http://schemas.microsoft.com/office/drawing/2014/chart" uri="{C3380CC4-5D6E-409C-BE32-E72D297353CC}">
              <c16:uniqueId val="{00000007-0CB1-4188-AC80-218F1331BA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c:v>
                </c:pt>
                <c:pt idx="2">
                  <c:v>#N/A</c:v>
                </c:pt>
                <c:pt idx="3">
                  <c:v>#N/A</c:v>
                </c:pt>
                <c:pt idx="4">
                  <c:v>111</c:v>
                </c:pt>
                <c:pt idx="5">
                  <c:v>#N/A</c:v>
                </c:pt>
                <c:pt idx="6">
                  <c:v>#N/A</c:v>
                </c:pt>
                <c:pt idx="7">
                  <c:v>142</c:v>
                </c:pt>
                <c:pt idx="8">
                  <c:v>#N/A</c:v>
                </c:pt>
                <c:pt idx="9">
                  <c:v>#N/A</c:v>
                </c:pt>
                <c:pt idx="10">
                  <c:v>139</c:v>
                </c:pt>
                <c:pt idx="11">
                  <c:v>#N/A</c:v>
                </c:pt>
                <c:pt idx="12">
                  <c:v>#N/A</c:v>
                </c:pt>
                <c:pt idx="13">
                  <c:v>152</c:v>
                </c:pt>
                <c:pt idx="14">
                  <c:v>#N/A</c:v>
                </c:pt>
              </c:numCache>
            </c:numRef>
          </c:val>
          <c:smooth val="0"/>
          <c:extLst>
            <c:ext xmlns:c16="http://schemas.microsoft.com/office/drawing/2014/chart" uri="{C3380CC4-5D6E-409C-BE32-E72D297353CC}">
              <c16:uniqueId val="{00000008-0CB1-4188-AC80-218F1331BA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4420</c:v>
                </c:pt>
                <c:pt idx="5">
                  <c:v>4579</c:v>
                </c:pt>
                <c:pt idx="8">
                  <c:v>4572</c:v>
                </c:pt>
                <c:pt idx="11">
                  <c:v>4546</c:v>
                </c:pt>
                <c:pt idx="14">
                  <c:v>4576</c:v>
                </c:pt>
              </c:numCache>
            </c:numRef>
          </c:val>
          <c:extLst>
            <c:ext xmlns:c16="http://schemas.microsoft.com/office/drawing/2014/chart" uri="{C3380CC4-5D6E-409C-BE32-E72D297353CC}">
              <c16:uniqueId val="{00000000-0C74-4A88-9297-104D26F5C9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C74-4A88-9297-104D26F5C9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2122</c:v>
                </c:pt>
                <c:pt idx="5">
                  <c:v>2182</c:v>
                </c:pt>
                <c:pt idx="8">
                  <c:v>2244</c:v>
                </c:pt>
                <c:pt idx="11">
                  <c:v>2380</c:v>
                </c:pt>
                <c:pt idx="14">
                  <c:v>2152</c:v>
                </c:pt>
              </c:numCache>
            </c:numRef>
          </c:val>
          <c:extLst>
            <c:ext xmlns:c16="http://schemas.microsoft.com/office/drawing/2014/chart" uri="{C3380CC4-5D6E-409C-BE32-E72D297353CC}">
              <c16:uniqueId val="{00000002-0C74-4A88-9297-104D26F5C9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74-4A88-9297-104D26F5C9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74-4A88-9297-104D26F5C9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74-4A88-9297-104D26F5C9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576</c:v>
                </c:pt>
                <c:pt idx="3">
                  <c:v>578</c:v>
                </c:pt>
                <c:pt idx="6">
                  <c:v>570</c:v>
                </c:pt>
                <c:pt idx="9">
                  <c:v>549</c:v>
                </c:pt>
                <c:pt idx="12">
                  <c:v>552</c:v>
                </c:pt>
              </c:numCache>
            </c:numRef>
          </c:val>
          <c:extLst>
            <c:ext xmlns:c16="http://schemas.microsoft.com/office/drawing/2014/chart" uri="{C3380CC4-5D6E-409C-BE32-E72D297353CC}">
              <c16:uniqueId val="{00000006-0C74-4A88-9297-104D26F5C9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106</c:v>
                </c:pt>
                <c:pt idx="3">
                  <c:v>137</c:v>
                </c:pt>
                <c:pt idx="6">
                  <c:v>151</c:v>
                </c:pt>
                <c:pt idx="9">
                  <c:v>151</c:v>
                </c:pt>
                <c:pt idx="12">
                  <c:v>153</c:v>
                </c:pt>
              </c:numCache>
            </c:numRef>
          </c:val>
          <c:extLst>
            <c:ext xmlns:c16="http://schemas.microsoft.com/office/drawing/2014/chart" uri="{C3380CC4-5D6E-409C-BE32-E72D297353CC}">
              <c16:uniqueId val="{00000007-0C74-4A88-9297-104D26F5C9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2911</c:v>
                </c:pt>
                <c:pt idx="3">
                  <c:v>2975</c:v>
                </c:pt>
                <c:pt idx="6">
                  <c:v>3132</c:v>
                </c:pt>
                <c:pt idx="9">
                  <c:v>3201</c:v>
                </c:pt>
                <c:pt idx="12">
                  <c:v>3192</c:v>
                </c:pt>
              </c:numCache>
            </c:numRef>
          </c:val>
          <c:extLst>
            <c:ext xmlns:c16="http://schemas.microsoft.com/office/drawing/2014/chart" uri="{C3380CC4-5D6E-409C-BE32-E72D297353CC}">
              <c16:uniqueId val="{00000008-0C74-4A88-9297-104D26F5C9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276</c:v>
                </c:pt>
                <c:pt idx="3">
                  <c:v>242</c:v>
                </c:pt>
                <c:pt idx="6">
                  <c:v>207</c:v>
                </c:pt>
                <c:pt idx="9">
                  <c:v>172</c:v>
                </c:pt>
                <c:pt idx="12">
                  <c:v>142</c:v>
                </c:pt>
              </c:numCache>
            </c:numRef>
          </c:val>
          <c:extLst>
            <c:ext xmlns:c16="http://schemas.microsoft.com/office/drawing/2014/chart" uri="{C3380CC4-5D6E-409C-BE32-E72D297353CC}">
              <c16:uniqueId val="{00000009-0C74-4A88-9297-104D26F5C9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3103</c:v>
                </c:pt>
                <c:pt idx="3">
                  <c:v>3250</c:v>
                </c:pt>
                <c:pt idx="6">
                  <c:v>3156</c:v>
                </c:pt>
                <c:pt idx="9">
                  <c:v>3104</c:v>
                </c:pt>
                <c:pt idx="12">
                  <c:v>3214</c:v>
                </c:pt>
              </c:numCache>
            </c:numRef>
          </c:val>
          <c:extLst>
            <c:ext xmlns:c16="http://schemas.microsoft.com/office/drawing/2014/chart" uri="{C3380CC4-5D6E-409C-BE32-E72D297353CC}">
              <c16:uniqueId val="{0000000A-0C74-4A88-9297-104D26F5C9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431</c:v>
                </c:pt>
                <c:pt idx="2">
                  <c:v>#N/A</c:v>
                </c:pt>
                <c:pt idx="3">
                  <c:v>#N/A</c:v>
                </c:pt>
                <c:pt idx="4">
                  <c:v>421</c:v>
                </c:pt>
                <c:pt idx="5">
                  <c:v>#N/A</c:v>
                </c:pt>
                <c:pt idx="6">
                  <c:v>#N/A</c:v>
                </c:pt>
                <c:pt idx="7">
                  <c:v>399</c:v>
                </c:pt>
                <c:pt idx="8">
                  <c:v>#N/A</c:v>
                </c:pt>
                <c:pt idx="9">
                  <c:v>#N/A</c:v>
                </c:pt>
                <c:pt idx="10">
                  <c:v>251</c:v>
                </c:pt>
                <c:pt idx="11">
                  <c:v>#N/A</c:v>
                </c:pt>
                <c:pt idx="12">
                  <c:v>#N/A</c:v>
                </c:pt>
                <c:pt idx="13">
                  <c:v>525</c:v>
                </c:pt>
                <c:pt idx="14">
                  <c:v>#N/A</c:v>
                </c:pt>
              </c:numCache>
            </c:numRef>
          </c:val>
          <c:smooth val="0"/>
          <c:extLst>
            <c:ext xmlns:c16="http://schemas.microsoft.com/office/drawing/2014/chart" uri="{C3380CC4-5D6E-409C-BE32-E72D297353CC}">
              <c16:uniqueId val="{0000000B-0C74-4A88-9297-104D26F5C9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753</c:v>
                </c:pt>
                <c:pt idx="1">
                  <c:v>756</c:v>
                </c:pt>
                <c:pt idx="2">
                  <c:v>751</c:v>
                </c:pt>
              </c:numCache>
            </c:numRef>
          </c:val>
          <c:extLst>
            <c:ext xmlns:c16="http://schemas.microsoft.com/office/drawing/2014/chart" uri="{C3380CC4-5D6E-409C-BE32-E72D297353CC}">
              <c16:uniqueId val="{00000000-1847-4835-A98B-6F66108CC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154</c:v>
                </c:pt>
                <c:pt idx="1">
                  <c:v>155</c:v>
                </c:pt>
                <c:pt idx="2">
                  <c:v>156</c:v>
                </c:pt>
              </c:numCache>
            </c:numRef>
          </c:val>
          <c:extLst>
            <c:ext xmlns:c16="http://schemas.microsoft.com/office/drawing/2014/chart" uri="{C3380CC4-5D6E-409C-BE32-E72D297353CC}">
              <c16:uniqueId val="{00000001-1847-4835-A98B-6F66108CC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1152</c:v>
                </c:pt>
                <c:pt idx="1">
                  <c:v>1237</c:v>
                </c:pt>
                <c:pt idx="2">
                  <c:v>994</c:v>
                </c:pt>
              </c:numCache>
            </c:numRef>
          </c:val>
          <c:extLst>
            <c:ext xmlns:c16="http://schemas.microsoft.com/office/drawing/2014/chart" uri="{C3380CC4-5D6E-409C-BE32-E72D297353CC}">
              <c16:uniqueId val="{00000002-1847-4835-A98B-6F66108CC5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年度発行事業債の元金償還の開始等により、前年より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百万円増加した。今後も地方債の新規発行の抑制等に努めていく。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公営企業債の元利償還金に対する繰入金については、前年より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百万円増加した。下水道事業会計への繰出金は今後ピークを迎え増加が見込まれるため長期的な視野により注視していく。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減災基金は積立実績なし。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一般会計等に係る地方債の現在高は、小学校大規模改修工事により新規発行額が増加したことに伴い</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百万円の増となった。将来負担額（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を前年度と比較すると</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百万円の増となり、下水道会計への繰出金の増が今後見込まれるため注視する。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は、前年度と比較すると</a:t>
          </a:r>
          <a:r>
            <a:rPr kumimoji="1" lang="en-US" altLang="ja-JP" sz="1200">
              <a:latin typeface="ＭＳ ゴシック" pitchFamily="49" charset="-128"/>
              <a:ea typeface="ＭＳ ゴシック" pitchFamily="49" charset="-128"/>
            </a:rPr>
            <a:t>198</a:t>
          </a:r>
          <a:r>
            <a:rPr kumimoji="1" lang="ja-JP" altLang="en-US" sz="1200">
              <a:latin typeface="ＭＳ ゴシック" pitchFamily="49" charset="-128"/>
              <a:ea typeface="ＭＳ ゴシック" pitchFamily="49" charset="-128"/>
            </a:rPr>
            <a:t>百万円の減となった。これは財政調整基金、公共施設等整備基金、土地基盤整備基金、ふるさと応援基金を取崩したことによる基金残高の減が要因である。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が増加し、充当可能財源（</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が減少となったため将来負担比率の分子は大きく増加した。今後公共施設の老朽化対策事業等を実施する必要があるため、将来負担比率の増加が見込まれる。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増加の抑制に努めるべく基金や起債管理を行っていく。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岐阜県輪之内町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百万円、土地基盤整備基金を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百万円の減となった。財政調整基金は取崩額とほぼ同額を同年度に積立てた。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公共施設等の長寿命化対策及び災害への備え等のため、主に「公共施設等整備基金」と「財政調整基金」に積立てていくことを予定している。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・公共施設等整備基金･･･････････町の公共公益施設の整備に必要な経費に充当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・土地基盤整備基金･････････････福束地区湛水防除事業、ほ場整備事業施行における負担金及び土地改良事業施行に要する経費に充当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・地域福祉基金･････････････････在宅福祉等の普及向上、健康生きがいづくりの推進、ボランティア活動の活発化</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・加納良造学術文化振興基金･････輪之内町の学術文化の振興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・ふるさと応援基金･････････････自然環境の維持保全、社会福祉・高齢者福祉の向上、次世代育成・学校教育の充実、協働のまちづくり、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文化財の保全、伝統行事の振興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・ふるさと農村活性化対策基金･･･土地改良施設等の利活用に係る集落共同活動の支援</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・修学助成事業奨学金支給基金･･･有能な人材の育成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公共施設の整備に係る経費に充てるため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・土地基盤整備基金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土地改良事業施行に係る経費に充てるため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公共施設等整備計画を着実に推進するため、計画的な積み立てをしていくことを予定している。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一般会計に係る運転資金に充てるため一部を取崩したが、同年度にほぼ同額を積立てた。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災害復旧や繰上償還、その他の財源不足が生じた時に備えて、過去の実績等を踏まえ、計画的に積み立てていくことを予定している。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将来的な不測の事態に備え、計画的な積み立てをしていくことを予定している。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0.63</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主に個人町民税及び固定資産税の増収により、前年度と比較し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引き続き徴収体制を強化するとともに、企業誘致事業の推進により、安定的な自主財源の確保に注力する。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150888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100088</xdr:rowOff>
    </xdr:from>
    <xdr:to>
      <xdr:col>11</xdr:col>
      <xdr:colOff>82550</xdr:colOff>
      <xdr:row>42</xdr:row>
      <xdr:rowOff>30238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74.7%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77.1%</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主に物件費や繰出金決算額が前年より増となったことによる算定分子の増、臨時財政対策債発行額の減等による算定分母の減により、前年度と比較し</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ポイント上がった。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類似団体平均より下回っているものの、物件費等の経常経費は増加傾向にあるため、行財政改革により経費の抑制に努めるとともに、新たな収入源の確保</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等を進めていく。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10922</xdr:rowOff>
    </xdr:from>
    <xdr:to>
      <xdr:col>23</xdr:col>
      <xdr:colOff>133350</xdr:colOff>
      <xdr:row>60</xdr:row>
      <xdr:rowOff>126746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9792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60</xdr:row>
      <xdr:rowOff>150876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979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60</xdr:row>
      <xdr:rowOff>150876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654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78486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7379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131572</xdr:rowOff>
    </xdr:from>
    <xdr:to>
      <xdr:col>19</xdr:col>
      <xdr:colOff>184150</xdr:colOff>
      <xdr:row>60</xdr:row>
      <xdr:rowOff>61722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71899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148,650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154,304</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一部に臨時職員を登用する等抑制に努め、人件費の決算額が前年と比較し減となったことが挙げられる。物件費は前年と比較し増加しているため、委託料の見直しや消耗品費等の削減に努める。人口減の影響もあり、一人当たりの決算額は</a:t>
          </a:r>
          <a:r>
            <a:rPr kumimoji="1" lang="en-US" altLang="ja-JP" sz="1300">
              <a:latin typeface="ＭＳ Ｐゴシック" panose="020B0600070205080204" pitchFamily="50" charset="-128"/>
              <a:ea typeface="ＭＳ Ｐゴシック" panose="020B0600070205080204" pitchFamily="50" charset="-128"/>
            </a:rPr>
            <a:t>5,654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108871</xdr:rowOff>
    </xdr:from>
    <xdr:to>
      <xdr:col>23</xdr:col>
      <xdr:colOff>133350</xdr:colOff>
      <xdr:row>81</xdr:row>
      <xdr:rowOff>131609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96321"/>
          <a:ext cx="8382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95301</xdr:rowOff>
    </xdr:from>
    <xdr:to>
      <xdr:col>19</xdr:col>
      <xdr:colOff>133350</xdr:colOff>
      <xdr:row>81</xdr:row>
      <xdr:rowOff>108871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2751"/>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91791</xdr:rowOff>
    </xdr:from>
    <xdr:to>
      <xdr:col>15</xdr:col>
      <xdr:colOff>82550</xdr:colOff>
      <xdr:row>81</xdr:row>
      <xdr:rowOff>95301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79241"/>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81017</xdr:rowOff>
    </xdr:from>
    <xdr:to>
      <xdr:col>11</xdr:col>
      <xdr:colOff>31750</xdr:colOff>
      <xdr:row>81</xdr:row>
      <xdr:rowOff>91791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68467"/>
          <a:ext cx="889000" cy="1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80809</xdr:rowOff>
    </xdr:from>
    <xdr:to>
      <xdr:col>23</xdr:col>
      <xdr:colOff>184150</xdr:colOff>
      <xdr:row>82</xdr:row>
      <xdr:rowOff>10959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58071</xdr:rowOff>
    </xdr:from>
    <xdr:to>
      <xdr:col>19</xdr:col>
      <xdr:colOff>184150</xdr:colOff>
      <xdr:row>81</xdr:row>
      <xdr:rowOff>159671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169848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1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44501</xdr:rowOff>
    </xdr:from>
    <xdr:to>
      <xdr:col>15</xdr:col>
      <xdr:colOff>133350</xdr:colOff>
      <xdr:row>81</xdr:row>
      <xdr:rowOff>146101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40991</xdr:rowOff>
    </xdr:from>
    <xdr:to>
      <xdr:col>11</xdr:col>
      <xdr:colOff>82550</xdr:colOff>
      <xdr:row>81</xdr:row>
      <xdr:rowOff>142591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152768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30217</xdr:rowOff>
    </xdr:from>
    <xdr:to>
      <xdr:col>7</xdr:col>
      <xdr:colOff>31750</xdr:colOff>
      <xdr:row>81</xdr:row>
      <xdr:rowOff>131817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141994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8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94.1</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団塊世代の退職等の影響により、類似団体平均を下回っている。今後も計画的な採用及び給与体系と水準の適正化に努めていく。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668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53823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り、定員適正化計画により採用を実施しているものの多様化する業務及び住民のニーズに対応すべく、臨時職員が増加しているのが現状である。人材育成に努めるとともに、専門的な知識を有する職員の確保が必要となるため、人件費の抑制を視野に入れつつ、年齢構成を意識した経験者採用や計画的な新規採用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15272</xdr:rowOff>
    </xdr:from>
    <xdr:to>
      <xdr:col>81</xdr:col>
      <xdr:colOff>44450</xdr:colOff>
      <xdr:row>59</xdr:row>
      <xdr:rowOff>28543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30822"/>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15272</xdr:rowOff>
    </xdr:from>
    <xdr:to>
      <xdr:col>77</xdr:col>
      <xdr:colOff>44450</xdr:colOff>
      <xdr:row>59</xdr:row>
      <xdr:rowOff>40005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3082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50864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5555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49054</xdr:rowOff>
    </xdr:from>
    <xdr:to>
      <xdr:col>68</xdr:col>
      <xdr:colOff>152400</xdr:colOff>
      <xdr:row>59</xdr:row>
      <xdr:rowOff>50864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6460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149193</xdr:rowOff>
    </xdr:from>
    <xdr:to>
      <xdr:col>81</xdr:col>
      <xdr:colOff>95250</xdr:colOff>
      <xdr:row>59</xdr:row>
      <xdr:rowOff>79343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70470</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1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135922</xdr:rowOff>
    </xdr:from>
    <xdr:to>
      <xdr:col>77</xdr:col>
      <xdr:colOff>95250</xdr:colOff>
      <xdr:row>59</xdr:row>
      <xdr:rowOff>66072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0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76249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4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xdr:rowOff>
    </xdr:from>
    <xdr:to>
      <xdr:col>68</xdr:col>
      <xdr:colOff>203200</xdr:colOff>
      <xdr:row>59</xdr:row>
      <xdr:rowOff>101664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5.6%</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年度発行事業債の元金償還開始等による償還金額の増、下水道会計繰出金の増等により算定分子が増となったため、前年度より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今後も引き続き地方債の発行を極力控え、比率の上昇を抑えるべく注視する。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115062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533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66802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28194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761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38</xdr:row>
      <xdr:rowOff>161036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前年と比較し、地方債発行額が増、及び基金残高が減となったことで算定分子が増加し、かつ標準財政規模が小さくなったことで算定分母が減少したことが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ポイント増加した要因である。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多くの公共施設が建設後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年近く経過しており、施設管理計画に基づき順次老朽化、長寿命化対策を実施していくが、地方債の発行や基金の繰入等を行う必要があるため、比率の推移に注視していく。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58515</xdr:rowOff>
    </xdr:from>
    <xdr:to>
      <xdr:col>81</xdr:col>
      <xdr:colOff>44450</xdr:colOff>
      <xdr:row>15</xdr:row>
      <xdr:rowOff>123063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630265"/>
          <a:ext cx="8382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58515</xdr:rowOff>
    </xdr:from>
    <xdr:to>
      <xdr:col>77</xdr:col>
      <xdr:colOff>44450</xdr:colOff>
      <xdr:row>15</xdr:row>
      <xdr:rowOff>93504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630265"/>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93504</xdr:rowOff>
    </xdr:from>
    <xdr:to>
      <xdr:col>72</xdr:col>
      <xdr:colOff>203200</xdr:colOff>
      <xdr:row>15</xdr:row>
      <xdr:rowOff>100139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66525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100139</xdr:rowOff>
    </xdr:from>
    <xdr:to>
      <xdr:col>68</xdr:col>
      <xdr:colOff>152400</xdr:colOff>
      <xdr:row>15</xdr:row>
      <xdr:rowOff>102552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718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72263</xdr:rowOff>
    </xdr:from>
    <xdr:to>
      <xdr:col>81</xdr:col>
      <xdr:colOff>95250</xdr:colOff>
      <xdr:row>16</xdr:row>
      <xdr:rowOff>2413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44340</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7715</xdr:rowOff>
    </xdr:from>
    <xdr:to>
      <xdr:col>77</xdr:col>
      <xdr:colOff>95250</xdr:colOff>
      <xdr:row>15</xdr:row>
      <xdr:rowOff>109315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94092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42704</xdr:rowOff>
    </xdr:from>
    <xdr:to>
      <xdr:col>73</xdr:col>
      <xdr:colOff>44450</xdr:colOff>
      <xdr:row>15</xdr:row>
      <xdr:rowOff>144304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129081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0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49339</xdr:rowOff>
    </xdr:from>
    <xdr:to>
      <xdr:col>68</xdr:col>
      <xdr:colOff>203200</xdr:colOff>
      <xdr:row>15</xdr:row>
      <xdr:rowOff>150939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135716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0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51752</xdr:rowOff>
    </xdr:from>
    <xdr:to>
      <xdr:col>64</xdr:col>
      <xdr:colOff>152400</xdr:colOff>
      <xdr:row>15</xdr:row>
      <xdr:rowOff>153352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138129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類似団体平均よりも低い状況にあるが、前年より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ポイント増加している。行政職、保育職等、人材不足に対応する必要があり、人件費の抑制を視野に入れつつ、年齢構成を意識した経験者採用や計画的な新規採用に取り組む必要がある。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02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17.1%</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ポイントの増となり、類似団体平均を上回っている。各種委託料の見直し、紙ではなくデータ管理しコピー削減を行う、電気の小まめな消灯等、経費削減意識を常に持つよう努めていく。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87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78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xdr:rowOff>
    </xdr:from>
    <xdr:to>
      <xdr:col>74</xdr:col>
      <xdr:colOff>31750</xdr:colOff>
      <xdr:row>16</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年度以降ほぼ横ばいであるが、類似団体平均を上回っている。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障がい者福祉等が年々利用実績が増加傾向であること、医療費助成については対象者を高校生までとしていること等が要因に挙げられる。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14.9%</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その他に係る経常収支比率は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った。類似団体平均を上回っており、下水道事業への繰出金の増が主な要因として挙げられる。下水道事業は元利償還金が増加しており、事業の確実な推進と同会計の安定・健全化を図るため、繰出支出を継続する方針であるが、独立採算の原則に立ち返り、接続率の向上に努め使用料の増収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65278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0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88138</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60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98823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12.8%</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は下回っているが、社会保障関係経費は今後も増加が見込まれるため、各種団体への補助金、一部事務組合等への負担金などについては都度見直しを行い、比率の上昇を抑えるよう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年度以降増加傾向にある。前年と比較して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ポイント増加しており、今後も地方債の新規発行の抑制等に努めていく。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予算規模については、身の丈予算を基本に歳入経常財源に見合った歳出総額としている。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133858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65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65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地方債に準ずる土地改良事業に係る元利補給は新規発行はなく、未償還残高は減少している。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101854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783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143002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8783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4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10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44359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34182</xdr:rowOff>
    </xdr:from>
    <xdr:to>
      <xdr:col>29</xdr:col>
      <xdr:colOff>127000</xdr:colOff>
      <xdr:row>20</xdr:row>
      <xdr:rowOff>36797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10807"/>
          <a:ext cx="6477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36797</xdr:rowOff>
    </xdr:from>
    <xdr:to>
      <xdr:col>26</xdr:col>
      <xdr:colOff>50800</xdr:colOff>
      <xdr:row>20</xdr:row>
      <xdr:rowOff>40711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13422"/>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40711</xdr:rowOff>
    </xdr:from>
    <xdr:to>
      <xdr:col>22</xdr:col>
      <xdr:colOff>114300</xdr:colOff>
      <xdr:row>20</xdr:row>
      <xdr:rowOff>66113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17336"/>
          <a:ext cx="698500" cy="2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66113</xdr:rowOff>
    </xdr:from>
    <xdr:to>
      <xdr:col>18</xdr:col>
      <xdr:colOff>177800</xdr:colOff>
      <xdr:row>20</xdr:row>
      <xdr:rowOff>84401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42738"/>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154832</xdr:rowOff>
    </xdr:from>
    <xdr:to>
      <xdr:col>29</xdr:col>
      <xdr:colOff>177800</xdr:colOff>
      <xdr:row>20</xdr:row>
      <xdr:rowOff>84982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63409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157447</xdr:rowOff>
    </xdr:from>
    <xdr:to>
      <xdr:col>26</xdr:col>
      <xdr:colOff>101600</xdr:colOff>
      <xdr:row>20</xdr:row>
      <xdr:rowOff>87597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72374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161361</xdr:rowOff>
    </xdr:from>
    <xdr:to>
      <xdr:col>22</xdr:col>
      <xdr:colOff>165100</xdr:colOff>
      <xdr:row>20</xdr:row>
      <xdr:rowOff>91511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76288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15313</xdr:rowOff>
    </xdr:from>
    <xdr:to>
      <xdr:col>19</xdr:col>
      <xdr:colOff>38100</xdr:colOff>
      <xdr:row>20</xdr:row>
      <xdr:rowOff>116913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9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101690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7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33601</xdr:rowOff>
    </xdr:from>
    <xdr:to>
      <xdr:col>15</xdr:col>
      <xdr:colOff>101600</xdr:colOff>
      <xdr:row>20</xdr:row>
      <xdr:rowOff>135201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1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119978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9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74488</xdr:rowOff>
    </xdr:from>
    <xdr:to>
      <xdr:col>29</xdr:col>
      <xdr:colOff>127000</xdr:colOff>
      <xdr:row>36</xdr:row>
      <xdr:rowOff>98360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7738"/>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92759</xdr:rowOff>
    </xdr:from>
    <xdr:to>
      <xdr:col>26</xdr:col>
      <xdr:colOff>50800</xdr:colOff>
      <xdr:row>36</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46009"/>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92759</xdr:rowOff>
    </xdr:from>
    <xdr:to>
      <xdr:col>22</xdr:col>
      <xdr:colOff>114300</xdr:colOff>
      <xdr:row>36</xdr:row>
      <xdr:rowOff>146659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46009"/>
          <a:ext cx="698500" cy="5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146659</xdr:rowOff>
    </xdr:from>
    <xdr:to>
      <xdr:col>18</xdr:col>
      <xdr:colOff>177800</xdr:colOff>
      <xdr:row>36</xdr:row>
      <xdr:rowOff>149272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99909"/>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23688</xdr:rowOff>
    </xdr:from>
    <xdr:to>
      <xdr:col>29</xdr:col>
      <xdr:colOff>177800</xdr:colOff>
      <xdr:row>36</xdr:row>
      <xdr:rowOff>125288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338665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47560</xdr:rowOff>
    </xdr:from>
    <xdr:to>
      <xdr:col>26</xdr:col>
      <xdr:colOff>101600</xdr:colOff>
      <xdr:row>36</xdr:row>
      <xdr:rowOff>149160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133937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41959</xdr:rowOff>
    </xdr:from>
    <xdr:to>
      <xdr:col>22</xdr:col>
      <xdr:colOff>165100</xdr:colOff>
      <xdr:row>36</xdr:row>
      <xdr:rowOff>143559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128336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95859</xdr:rowOff>
    </xdr:from>
    <xdr:to>
      <xdr:col>19</xdr:col>
      <xdr:colOff>38100</xdr:colOff>
      <xdr:row>37</xdr:row>
      <xdr:rowOff>26009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98472</xdr:rowOff>
    </xdr:from>
    <xdr:to>
      <xdr:col>15</xdr:col>
      <xdr:colOff>101600</xdr:colOff>
      <xdr:row>37</xdr:row>
      <xdr:rowOff>28622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67745</xdr:rowOff>
    </xdr:from>
    <xdr:to>
      <xdr:col>24</xdr:col>
      <xdr:colOff>63500</xdr:colOff>
      <xdr:row>38</xdr:row>
      <xdr:rowOff>77674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82845"/>
          <a:ext cx="8382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67745</xdr:rowOff>
    </xdr:from>
    <xdr:to>
      <xdr:col>19</xdr:col>
      <xdr:colOff>177800</xdr:colOff>
      <xdr:row>38</xdr:row>
      <xdr:rowOff>72430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2845"/>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72430</xdr:rowOff>
    </xdr:from>
    <xdr:to>
      <xdr:col>15</xdr:col>
      <xdr:colOff>50800</xdr:colOff>
      <xdr:row>38</xdr:row>
      <xdr:rowOff>96517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7530"/>
          <a:ext cx="8890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96517</xdr:rowOff>
    </xdr:from>
    <xdr:to>
      <xdr:col>10</xdr:col>
      <xdr:colOff>114300</xdr:colOff>
      <xdr:row>38</xdr:row>
      <xdr:rowOff>109639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1617"/>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26874</xdr:rowOff>
    </xdr:from>
    <xdr:to>
      <xdr:col>24</xdr:col>
      <xdr:colOff>114300</xdr:colOff>
      <xdr:row>38</xdr:row>
      <xdr:rowOff>128474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113250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16945</xdr:rowOff>
    </xdr:from>
    <xdr:to>
      <xdr:col>20</xdr:col>
      <xdr:colOff>38100</xdr:colOff>
      <xdr:row>38</xdr:row>
      <xdr:rowOff>118545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109672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21630</xdr:rowOff>
    </xdr:from>
    <xdr:to>
      <xdr:col>15</xdr:col>
      <xdr:colOff>101600</xdr:colOff>
      <xdr:row>38</xdr:row>
      <xdr:rowOff>123230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45717</xdr:rowOff>
    </xdr:from>
    <xdr:to>
      <xdr:col>10</xdr:col>
      <xdr:colOff>165100</xdr:colOff>
      <xdr:row>38</xdr:row>
      <xdr:rowOff>147317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58839</xdr:rowOff>
    </xdr:from>
    <xdr:to>
      <xdr:col>6</xdr:col>
      <xdr:colOff>38100</xdr:colOff>
      <xdr:row>38</xdr:row>
      <xdr:rowOff>160439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151566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85151</xdr:rowOff>
    </xdr:from>
    <xdr:to>
      <xdr:col>24</xdr:col>
      <xdr:colOff>63500</xdr:colOff>
      <xdr:row>56</xdr:row>
      <xdr:rowOff>112108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86351"/>
          <a:ext cx="8382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112108</xdr:rowOff>
    </xdr:from>
    <xdr:to>
      <xdr:col>19</xdr:col>
      <xdr:colOff>177800</xdr:colOff>
      <xdr:row>56</xdr:row>
      <xdr:rowOff>122065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3308"/>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112172</xdr:rowOff>
    </xdr:from>
    <xdr:to>
      <xdr:col>15</xdr:col>
      <xdr:colOff>50800</xdr:colOff>
      <xdr:row>56</xdr:row>
      <xdr:rowOff>122065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13372"/>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112172</xdr:rowOff>
    </xdr:from>
    <xdr:to>
      <xdr:col>10</xdr:col>
      <xdr:colOff>114300</xdr:colOff>
      <xdr:row>56</xdr:row>
      <xdr:rowOff>118001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1337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34351</xdr:rowOff>
    </xdr:from>
    <xdr:to>
      <xdr:col>24</xdr:col>
      <xdr:colOff>114300</xdr:colOff>
      <xdr:row>56</xdr:row>
      <xdr:rowOff>135951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61308</xdr:rowOff>
    </xdr:from>
    <xdr:to>
      <xdr:col>20</xdr:col>
      <xdr:colOff>38100</xdr:colOff>
      <xdr:row>56</xdr:row>
      <xdr:rowOff>162908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154035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71265</xdr:rowOff>
    </xdr:from>
    <xdr:to>
      <xdr:col>15</xdr:col>
      <xdr:colOff>101600</xdr:colOff>
      <xdr:row>57</xdr:row>
      <xdr:rowOff>1415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163992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61372</xdr:rowOff>
    </xdr:from>
    <xdr:to>
      <xdr:col>10</xdr:col>
      <xdr:colOff>165100</xdr:colOff>
      <xdr:row>56</xdr:row>
      <xdr:rowOff>162972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67201</xdr:rowOff>
    </xdr:from>
    <xdr:to>
      <xdr:col>6</xdr:col>
      <xdr:colOff>38100</xdr:colOff>
      <xdr:row>56</xdr:row>
      <xdr:rowOff>168801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159928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150558</xdr:rowOff>
    </xdr:from>
    <xdr:to>
      <xdr:col>24</xdr:col>
      <xdr:colOff>63500</xdr:colOff>
      <xdr:row>78</xdr:row>
      <xdr:rowOff>154139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23658"/>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154139</xdr:rowOff>
    </xdr:from>
    <xdr:to>
      <xdr:col>19</xdr:col>
      <xdr:colOff>177800</xdr:colOff>
      <xdr:row>78</xdr:row>
      <xdr:rowOff>160579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27239"/>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160579</xdr:rowOff>
    </xdr:from>
    <xdr:to>
      <xdr:col>15</xdr:col>
      <xdr:colOff>50800</xdr:colOff>
      <xdr:row>78</xdr:row>
      <xdr:rowOff>164694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336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148120</xdr:rowOff>
    </xdr:from>
    <xdr:to>
      <xdr:col>10</xdr:col>
      <xdr:colOff>114300</xdr:colOff>
      <xdr:row>78</xdr:row>
      <xdr:rowOff>164694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2122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99758</xdr:rowOff>
    </xdr:from>
    <xdr:to>
      <xdr:col>24</xdr:col>
      <xdr:colOff>114300</xdr:colOff>
      <xdr:row>79</xdr:row>
      <xdr:rowOff>29908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103339</xdr:rowOff>
    </xdr:from>
    <xdr:to>
      <xdr:col>20</xdr:col>
      <xdr:colOff>38100</xdr:colOff>
      <xdr:row>79</xdr:row>
      <xdr:rowOff>33489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24616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109779</xdr:rowOff>
    </xdr:from>
    <xdr:to>
      <xdr:col>15</xdr:col>
      <xdr:colOff>101600</xdr:colOff>
      <xdr:row>79</xdr:row>
      <xdr:rowOff>39929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31056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113894</xdr:rowOff>
    </xdr:from>
    <xdr:to>
      <xdr:col>10</xdr:col>
      <xdr:colOff>165100</xdr:colOff>
      <xdr:row>79</xdr:row>
      <xdr:rowOff>44044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35171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97320</xdr:rowOff>
    </xdr:from>
    <xdr:to>
      <xdr:col>6</xdr:col>
      <xdr:colOff>38100</xdr:colOff>
      <xdr:row>79</xdr:row>
      <xdr:rowOff>27470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157911</xdr:rowOff>
    </xdr:from>
    <xdr:to>
      <xdr:col>24</xdr:col>
      <xdr:colOff>63500</xdr:colOff>
      <xdr:row>98</xdr:row>
      <xdr:rowOff>4229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88561"/>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170853</xdr:rowOff>
    </xdr:from>
    <xdr:to>
      <xdr:col>19</xdr:col>
      <xdr:colOff>177800</xdr:colOff>
      <xdr:row>98</xdr:row>
      <xdr:rowOff>4229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0150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155803</xdr:rowOff>
    </xdr:from>
    <xdr:to>
      <xdr:col>15</xdr:col>
      <xdr:colOff>50800</xdr:colOff>
      <xdr:row>97</xdr:row>
      <xdr:rowOff>170853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8645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155803</xdr:rowOff>
    </xdr:from>
    <xdr:to>
      <xdr:col>10</xdr:col>
      <xdr:colOff>114300</xdr:colOff>
      <xdr:row>97</xdr:row>
      <xdr:rowOff>170014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8645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107111</xdr:rowOff>
    </xdr:from>
    <xdr:to>
      <xdr:col>24</xdr:col>
      <xdr:colOff>114300</xdr:colOff>
      <xdr:row>98</xdr:row>
      <xdr:rowOff>37261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85538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124879</xdr:rowOff>
    </xdr:from>
    <xdr:to>
      <xdr:col>20</xdr:col>
      <xdr:colOff>38100</xdr:colOff>
      <xdr:row>98</xdr:row>
      <xdr:rowOff>55029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120053</xdr:rowOff>
    </xdr:from>
    <xdr:to>
      <xdr:col>15</xdr:col>
      <xdr:colOff>101600</xdr:colOff>
      <xdr:row>98</xdr:row>
      <xdr:rowOff>50203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41330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105003</xdr:rowOff>
    </xdr:from>
    <xdr:to>
      <xdr:col>10</xdr:col>
      <xdr:colOff>165100</xdr:colOff>
      <xdr:row>98</xdr:row>
      <xdr:rowOff>35153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119214</xdr:rowOff>
    </xdr:from>
    <xdr:to>
      <xdr:col>6</xdr:col>
      <xdr:colOff>38100</xdr:colOff>
      <xdr:row>98</xdr:row>
      <xdr:rowOff>49364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54063</xdr:rowOff>
    </xdr:from>
    <xdr:to>
      <xdr:col>55</xdr:col>
      <xdr:colOff>0</xdr:colOff>
      <xdr:row>38</xdr:row>
      <xdr:rowOff>66663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69163"/>
          <a:ext cx="8382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60745</xdr:rowOff>
    </xdr:from>
    <xdr:to>
      <xdr:col>50</xdr:col>
      <xdr:colOff>114300</xdr:colOff>
      <xdr:row>38</xdr:row>
      <xdr:rowOff>66663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75845"/>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60745</xdr:rowOff>
    </xdr:from>
    <xdr:to>
      <xdr:col>45</xdr:col>
      <xdr:colOff>177800</xdr:colOff>
      <xdr:row>38</xdr:row>
      <xdr:rowOff>98598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5845"/>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78422</xdr:rowOff>
    </xdr:from>
    <xdr:to>
      <xdr:col>41</xdr:col>
      <xdr:colOff>50800</xdr:colOff>
      <xdr:row>38</xdr:row>
      <xdr:rowOff>98598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3522"/>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3263</xdr:rowOff>
    </xdr:from>
    <xdr:to>
      <xdr:col>55</xdr:col>
      <xdr:colOff>50800</xdr:colOff>
      <xdr:row>38</xdr:row>
      <xdr:rowOff>104863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89640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15863</xdr:rowOff>
    </xdr:from>
    <xdr:to>
      <xdr:col>50</xdr:col>
      <xdr:colOff>165100</xdr:colOff>
      <xdr:row>38</xdr:row>
      <xdr:rowOff>117463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108590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9945</xdr:rowOff>
    </xdr:from>
    <xdr:to>
      <xdr:col>46</xdr:col>
      <xdr:colOff>38100</xdr:colOff>
      <xdr:row>38</xdr:row>
      <xdr:rowOff>111545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102672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47798</xdr:rowOff>
    </xdr:from>
    <xdr:to>
      <xdr:col>41</xdr:col>
      <xdr:colOff>101600</xdr:colOff>
      <xdr:row>38</xdr:row>
      <xdr:rowOff>149398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140525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27622</xdr:rowOff>
    </xdr:from>
    <xdr:to>
      <xdr:col>36</xdr:col>
      <xdr:colOff>165100</xdr:colOff>
      <xdr:row>38</xdr:row>
      <xdr:rowOff>129222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120349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95542</xdr:rowOff>
    </xdr:from>
    <xdr:to>
      <xdr:col>55</xdr:col>
      <xdr:colOff>0</xdr:colOff>
      <xdr:row>58</xdr:row>
      <xdr:rowOff>112174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9642"/>
          <a:ext cx="8382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111493</xdr:rowOff>
    </xdr:from>
    <xdr:to>
      <xdr:col>50</xdr:col>
      <xdr:colOff>114300</xdr:colOff>
      <xdr:row>58</xdr:row>
      <xdr:rowOff>112174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559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102939</xdr:rowOff>
    </xdr:from>
    <xdr:to>
      <xdr:col>45</xdr:col>
      <xdr:colOff>177800</xdr:colOff>
      <xdr:row>58</xdr:row>
      <xdr:rowOff>111493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703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102939</xdr:rowOff>
    </xdr:from>
    <xdr:to>
      <xdr:col>41</xdr:col>
      <xdr:colOff>50800</xdr:colOff>
      <xdr:row>58</xdr:row>
      <xdr:rowOff>113906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7039"/>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44742</xdr:rowOff>
    </xdr:from>
    <xdr:to>
      <xdr:col>55</xdr:col>
      <xdr:colOff>50800</xdr:colOff>
      <xdr:row>58</xdr:row>
      <xdr:rowOff>146342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61374</xdr:rowOff>
    </xdr:from>
    <xdr:to>
      <xdr:col>50</xdr:col>
      <xdr:colOff>165100</xdr:colOff>
      <xdr:row>58</xdr:row>
      <xdr:rowOff>162974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60693</xdr:rowOff>
    </xdr:from>
    <xdr:to>
      <xdr:col>46</xdr:col>
      <xdr:colOff>38100</xdr:colOff>
      <xdr:row>58</xdr:row>
      <xdr:rowOff>162293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153420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52139</xdr:rowOff>
    </xdr:from>
    <xdr:to>
      <xdr:col>41</xdr:col>
      <xdr:colOff>101600</xdr:colOff>
      <xdr:row>58</xdr:row>
      <xdr:rowOff>153739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144866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63106</xdr:rowOff>
    </xdr:from>
    <xdr:to>
      <xdr:col>36</xdr:col>
      <xdr:colOff>165100</xdr:colOff>
      <xdr:row>58</xdr:row>
      <xdr:rowOff>164706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28646</xdr:rowOff>
    </xdr:from>
    <xdr:to>
      <xdr:col>55</xdr:col>
      <xdr:colOff>0</xdr:colOff>
      <xdr:row>79</xdr:row>
      <xdr:rowOff>35793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73196"/>
          <a:ext cx="8382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35793</xdr:rowOff>
    </xdr:from>
    <xdr:to>
      <xdr:col>50</xdr:col>
      <xdr:colOff>114300</xdr:colOff>
      <xdr:row>79</xdr:row>
      <xdr:rowOff>36426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0343"/>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157037</xdr:rowOff>
    </xdr:from>
    <xdr:to>
      <xdr:col>45</xdr:col>
      <xdr:colOff>177800</xdr:colOff>
      <xdr:row>79</xdr:row>
      <xdr:rowOff>36426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0137"/>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157037</xdr:rowOff>
    </xdr:from>
    <xdr:to>
      <xdr:col>41</xdr:col>
      <xdr:colOff>50800</xdr:colOff>
      <xdr:row>79</xdr:row>
      <xdr:rowOff>9891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0137"/>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149296</xdr:rowOff>
    </xdr:from>
    <xdr:to>
      <xdr:col>55</xdr:col>
      <xdr:colOff>50800</xdr:colOff>
      <xdr:row>79</xdr:row>
      <xdr:rowOff>79446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156443</xdr:rowOff>
    </xdr:from>
    <xdr:to>
      <xdr:col>50</xdr:col>
      <xdr:colOff>165100</xdr:colOff>
      <xdr:row>79</xdr:row>
      <xdr:rowOff>86593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77720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157076</xdr:rowOff>
    </xdr:from>
    <xdr:to>
      <xdr:col>46</xdr:col>
      <xdr:colOff>38100</xdr:colOff>
      <xdr:row>79</xdr:row>
      <xdr:rowOff>87226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78353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106237</xdr:rowOff>
    </xdr:from>
    <xdr:to>
      <xdr:col>41</xdr:col>
      <xdr:colOff>101600</xdr:colOff>
      <xdr:row>79</xdr:row>
      <xdr:rowOff>36387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27514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130541</xdr:rowOff>
    </xdr:from>
    <xdr:to>
      <xdr:col>36</xdr:col>
      <xdr:colOff>165100</xdr:colOff>
      <xdr:row>79</xdr:row>
      <xdr:rowOff>60691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51818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12258</xdr:rowOff>
    </xdr:from>
    <xdr:to>
      <xdr:col>55</xdr:col>
      <xdr:colOff>0</xdr:colOff>
      <xdr:row>99</xdr:row>
      <xdr:rowOff>41080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85808"/>
          <a:ext cx="8382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39348</xdr:rowOff>
    </xdr:from>
    <xdr:to>
      <xdr:col>50</xdr:col>
      <xdr:colOff>114300</xdr:colOff>
      <xdr:row>99</xdr:row>
      <xdr:rowOff>41080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12898"/>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39348</xdr:rowOff>
    </xdr:from>
    <xdr:to>
      <xdr:col>45</xdr:col>
      <xdr:colOff>177800</xdr:colOff>
      <xdr:row>99</xdr:row>
      <xdr:rowOff>47368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12898"/>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47368</xdr:rowOff>
    </xdr:from>
    <xdr:to>
      <xdr:col>41</xdr:col>
      <xdr:colOff>50800</xdr:colOff>
      <xdr:row>99</xdr:row>
      <xdr:rowOff>59066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20918"/>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132908</xdr:rowOff>
    </xdr:from>
    <xdr:to>
      <xdr:col>55</xdr:col>
      <xdr:colOff>50800</xdr:colOff>
      <xdr:row>99</xdr:row>
      <xdr:rowOff>63058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92285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161730</xdr:rowOff>
    </xdr:from>
    <xdr:to>
      <xdr:col>50</xdr:col>
      <xdr:colOff>165100</xdr:colOff>
      <xdr:row>99</xdr:row>
      <xdr:rowOff>91880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83007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159998</xdr:rowOff>
    </xdr:from>
    <xdr:to>
      <xdr:col>46</xdr:col>
      <xdr:colOff>38100</xdr:colOff>
      <xdr:row>99</xdr:row>
      <xdr:rowOff>90148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81275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168018</xdr:rowOff>
    </xdr:from>
    <xdr:to>
      <xdr:col>41</xdr:col>
      <xdr:colOff>101600</xdr:colOff>
      <xdr:row>99</xdr:row>
      <xdr:rowOff>98168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89295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8266</xdr:rowOff>
    </xdr:from>
    <xdr:to>
      <xdr:col>36</xdr:col>
      <xdr:colOff>165100</xdr:colOff>
      <xdr:row>99</xdr:row>
      <xdr:rowOff>109866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100993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3852</xdr:rowOff>
    </xdr:from>
    <xdr:to>
      <xdr:col>85</xdr:col>
      <xdr:colOff>127000</xdr:colOff>
      <xdr:row>78</xdr:row>
      <xdr:rowOff>24736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6952"/>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930</xdr:rowOff>
    </xdr:from>
    <xdr:to>
      <xdr:col>81</xdr:col>
      <xdr:colOff>50800</xdr:colOff>
      <xdr:row>78</xdr:row>
      <xdr:rowOff>24736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74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xdr:rowOff>
    </xdr:from>
    <xdr:to>
      <xdr:col>76</xdr:col>
      <xdr:colOff>114300</xdr:colOff>
      <xdr:row>78</xdr:row>
      <xdr:rowOff>43600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74030"/>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43600</xdr:rowOff>
    </xdr:from>
    <xdr:to>
      <xdr:col>71</xdr:col>
      <xdr:colOff>177800</xdr:colOff>
      <xdr:row>78</xdr:row>
      <xdr:rowOff>45160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6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124502</xdr:rowOff>
    </xdr:from>
    <xdr:to>
      <xdr:col>85</xdr:col>
      <xdr:colOff>177800</xdr:colOff>
      <xdr:row>78</xdr:row>
      <xdr:rowOff>54652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39429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145386</xdr:rowOff>
    </xdr:from>
    <xdr:to>
      <xdr:col>81</xdr:col>
      <xdr:colOff>101600</xdr:colOff>
      <xdr:row>78</xdr:row>
      <xdr:rowOff>75536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66663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121580</xdr:rowOff>
    </xdr:from>
    <xdr:to>
      <xdr:col>76</xdr:col>
      <xdr:colOff>165100</xdr:colOff>
      <xdr:row>78</xdr:row>
      <xdr:rowOff>51730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42857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164250</xdr:rowOff>
    </xdr:from>
    <xdr:to>
      <xdr:col>72</xdr:col>
      <xdr:colOff>38100</xdr:colOff>
      <xdr:row>78</xdr:row>
      <xdr:rowOff>94400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85527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165810</xdr:rowOff>
    </xdr:from>
    <xdr:to>
      <xdr:col>67</xdr:col>
      <xdr:colOff>101600</xdr:colOff>
      <xdr:row>78</xdr:row>
      <xdr:rowOff>95960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87087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23335</xdr:rowOff>
    </xdr:from>
    <xdr:to>
      <xdr:col>85</xdr:col>
      <xdr:colOff>127000</xdr:colOff>
      <xdr:row>99</xdr:row>
      <xdr:rowOff>32662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6885"/>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32662</xdr:rowOff>
    </xdr:from>
    <xdr:to>
      <xdr:col>81</xdr:col>
      <xdr:colOff>50800</xdr:colOff>
      <xdr:row>99</xdr:row>
      <xdr:rowOff>40553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6212"/>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40553</xdr:rowOff>
    </xdr:from>
    <xdr:to>
      <xdr:col>76</xdr:col>
      <xdr:colOff>114300</xdr:colOff>
      <xdr:row>99</xdr:row>
      <xdr:rowOff>43092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4103"/>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41273</xdr:rowOff>
    </xdr:from>
    <xdr:to>
      <xdr:col>71</xdr:col>
      <xdr:colOff>177800</xdr:colOff>
      <xdr:row>99</xdr:row>
      <xdr:rowOff>43092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4823"/>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143985</xdr:rowOff>
    </xdr:from>
    <xdr:to>
      <xdr:col>85</xdr:col>
      <xdr:colOff>177800</xdr:colOff>
      <xdr:row>99</xdr:row>
      <xdr:rowOff>74135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153312</xdr:rowOff>
    </xdr:from>
    <xdr:to>
      <xdr:col>81</xdr:col>
      <xdr:colOff>101600</xdr:colOff>
      <xdr:row>99</xdr:row>
      <xdr:rowOff>83462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74589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161203</xdr:rowOff>
    </xdr:from>
    <xdr:to>
      <xdr:col>76</xdr:col>
      <xdr:colOff>165100</xdr:colOff>
      <xdr:row>99</xdr:row>
      <xdr:rowOff>91353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82480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163742</xdr:rowOff>
    </xdr:from>
    <xdr:to>
      <xdr:col>72</xdr:col>
      <xdr:colOff>38100</xdr:colOff>
      <xdr:row>99</xdr:row>
      <xdr:rowOff>93892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85019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161923</xdr:rowOff>
    </xdr:from>
    <xdr:to>
      <xdr:col>67</xdr:col>
      <xdr:colOff>101600</xdr:colOff>
      <xdr:row>99</xdr:row>
      <xdr:rowOff>92073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83200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139252</xdr:rowOff>
    </xdr:from>
    <xdr:to>
      <xdr:col>116</xdr:col>
      <xdr:colOff>63500</xdr:colOff>
      <xdr:row>58</xdr:row>
      <xdr:rowOff>139471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352"/>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138804</xdr:rowOff>
    </xdr:from>
    <xdr:to>
      <xdr:col>111</xdr:col>
      <xdr:colOff>177800</xdr:colOff>
      <xdr:row>58</xdr:row>
      <xdr:rowOff>139252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290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138804</xdr:rowOff>
    </xdr:from>
    <xdr:to>
      <xdr:col>107</xdr:col>
      <xdr:colOff>50800</xdr:colOff>
      <xdr:row>58</xdr:row>
      <xdr:rowOff>138955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2904"/>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138072</xdr:rowOff>
    </xdr:from>
    <xdr:to>
      <xdr:col>102</xdr:col>
      <xdr:colOff>114300</xdr:colOff>
      <xdr:row>58</xdr:row>
      <xdr:rowOff>138955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2172"/>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88452</xdr:rowOff>
    </xdr:from>
    <xdr:to>
      <xdr:col>112</xdr:col>
      <xdr:colOff>38100</xdr:colOff>
      <xdr:row>59</xdr:row>
      <xdr:rowOff>18602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9729</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125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88004</xdr:rowOff>
    </xdr:from>
    <xdr:to>
      <xdr:col>107</xdr:col>
      <xdr:colOff>101600</xdr:colOff>
      <xdr:row>59</xdr:row>
      <xdr:rowOff>18154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9281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88155</xdr:rowOff>
    </xdr:from>
    <xdr:to>
      <xdr:col>102</xdr:col>
      <xdr:colOff>165100</xdr:colOff>
      <xdr:row>59</xdr:row>
      <xdr:rowOff>18305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9432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87272</xdr:rowOff>
    </xdr:from>
    <xdr:to>
      <xdr:col>98</xdr:col>
      <xdr:colOff>38100</xdr:colOff>
      <xdr:row>59</xdr:row>
      <xdr:rowOff>17422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8549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85356</xdr:rowOff>
    </xdr:from>
    <xdr:to>
      <xdr:col>116</xdr:col>
      <xdr:colOff>63500</xdr:colOff>
      <xdr:row>77</xdr:row>
      <xdr:rowOff>105245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87006"/>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42735</xdr:rowOff>
    </xdr:from>
    <xdr:to>
      <xdr:col>111</xdr:col>
      <xdr:colOff>177800</xdr:colOff>
      <xdr:row>77</xdr:row>
      <xdr:rowOff>105245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44385"/>
          <a:ext cx="889000" cy="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42735</xdr:rowOff>
    </xdr:from>
    <xdr:to>
      <xdr:col>107</xdr:col>
      <xdr:colOff>50800</xdr:colOff>
      <xdr:row>77</xdr:row>
      <xdr:rowOff>72974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44385"/>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72974</xdr:rowOff>
    </xdr:from>
    <xdr:to>
      <xdr:col>102</xdr:col>
      <xdr:colOff>114300</xdr:colOff>
      <xdr:row>77</xdr:row>
      <xdr:rowOff>117247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74624"/>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34556</xdr:rowOff>
    </xdr:from>
    <xdr:to>
      <xdr:col>116</xdr:col>
      <xdr:colOff>114300</xdr:colOff>
      <xdr:row>77</xdr:row>
      <xdr:rowOff>136156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12983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54445</xdr:rowOff>
    </xdr:from>
    <xdr:to>
      <xdr:col>112</xdr:col>
      <xdr:colOff>38100</xdr:colOff>
      <xdr:row>77</xdr:row>
      <xdr:rowOff>156045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147172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163385</xdr:rowOff>
    </xdr:from>
    <xdr:to>
      <xdr:col>107</xdr:col>
      <xdr:colOff>101600</xdr:colOff>
      <xdr:row>77</xdr:row>
      <xdr:rowOff>93535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84662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22174</xdr:rowOff>
    </xdr:from>
    <xdr:to>
      <xdr:col>102</xdr:col>
      <xdr:colOff>165100</xdr:colOff>
      <xdr:row>77</xdr:row>
      <xdr:rowOff>123774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114901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66447</xdr:rowOff>
    </xdr:from>
    <xdr:to>
      <xdr:col>98</xdr:col>
      <xdr:colOff>38100</xdr:colOff>
      <xdr:row>77</xdr:row>
      <xdr:rowOff>168047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159174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住民一人当たりのコストは、ほぼ全ての項目について類似団体平均を下回っている。人件費については住民一人あたり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68,140</a:t>
          </a:r>
          <a:r>
            <a:rPr kumimoji="1" lang="ja-JP" altLang="en-US" sz="1300">
              <a:latin typeface="ＭＳ Ｐゴシック" panose="020B0600070205080204" pitchFamily="50" charset="-128"/>
              <a:ea typeface="ＭＳ Ｐゴシック" panose="020B0600070205080204" pitchFamily="50" charset="-128"/>
            </a:rPr>
            <a:t>円となり、前年度より微減となったが、近年増加傾向にある。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一部に臨時職員を配置するなどして、人件費の抑制に努めているため、類似団体平均のように大きな増加には至っていない。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物件費及び公債費も年々増加傾向にあり、経費削減意識を高めることや地方債の新規発行の抑制に努めていく。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30861</xdr:rowOff>
    </xdr:from>
    <xdr:to>
      <xdr:col>24</xdr:col>
      <xdr:colOff>63500</xdr:colOff>
      <xdr:row>37</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4511"/>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30861</xdr:rowOff>
    </xdr:from>
    <xdr:to>
      <xdr:col>19</xdr:col>
      <xdr:colOff>177800</xdr:colOff>
      <xdr:row>37</xdr:row>
      <xdr:rowOff>133350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4511"/>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133350</xdr:rowOff>
    </xdr:from>
    <xdr:to>
      <xdr:col>15</xdr:col>
      <xdr:colOff>50800</xdr:colOff>
      <xdr:row>37</xdr:row>
      <xdr:rowOff>153162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7700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76581</xdr:rowOff>
    </xdr:from>
    <xdr:to>
      <xdr:col>10</xdr:col>
      <xdr:colOff>114300</xdr:colOff>
      <xdr:row>37</xdr:row>
      <xdr:rowOff>153162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023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64516</xdr:rowOff>
    </xdr:from>
    <xdr:to>
      <xdr:col>24</xdr:col>
      <xdr:colOff>114300</xdr:colOff>
      <xdr:row>37</xdr:row>
      <xdr:rowOff>166115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151511</xdr:rowOff>
    </xdr:from>
    <xdr:to>
      <xdr:col>20</xdr:col>
      <xdr:colOff>38100</xdr:colOff>
      <xdr:row>37</xdr:row>
      <xdr:rowOff>81661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72788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82550</xdr:rowOff>
    </xdr:from>
    <xdr:to>
      <xdr:col>15</xdr:col>
      <xdr:colOff>101600</xdr:colOff>
      <xdr:row>38</xdr:row>
      <xdr:rowOff>12700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102362</xdr:rowOff>
    </xdr:from>
    <xdr:to>
      <xdr:col>10</xdr:col>
      <xdr:colOff>165100</xdr:colOff>
      <xdr:row>38</xdr:row>
      <xdr:rowOff>32512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23639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25781</xdr:rowOff>
    </xdr:from>
    <xdr:to>
      <xdr:col>6</xdr:col>
      <xdr:colOff>38100</xdr:colOff>
      <xdr:row>37</xdr:row>
      <xdr:rowOff>127381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118508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12426</xdr:rowOff>
    </xdr:from>
    <xdr:to>
      <xdr:col>24</xdr:col>
      <xdr:colOff>63500</xdr:colOff>
      <xdr:row>59</xdr:row>
      <xdr:rowOff>23262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7976"/>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23262</xdr:rowOff>
    </xdr:from>
    <xdr:to>
      <xdr:col>19</xdr:col>
      <xdr:colOff>177800</xdr:colOff>
      <xdr:row>59</xdr:row>
      <xdr:rowOff>32203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8812"/>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32203</xdr:rowOff>
    </xdr:from>
    <xdr:to>
      <xdr:col>15</xdr:col>
      <xdr:colOff>50800</xdr:colOff>
      <xdr:row>59</xdr:row>
      <xdr:rowOff>41590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47753"/>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41590</xdr:rowOff>
    </xdr:from>
    <xdr:to>
      <xdr:col>10</xdr:col>
      <xdr:colOff>114300</xdr:colOff>
      <xdr:row>59</xdr:row>
      <xdr:rowOff>42252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5714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133076</xdr:rowOff>
    </xdr:from>
    <xdr:to>
      <xdr:col>24</xdr:col>
      <xdr:colOff>114300</xdr:colOff>
      <xdr:row>59</xdr:row>
      <xdr:rowOff>63226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143912</xdr:rowOff>
    </xdr:from>
    <xdr:to>
      <xdr:col>20</xdr:col>
      <xdr:colOff>38100</xdr:colOff>
      <xdr:row>59</xdr:row>
      <xdr:rowOff>74062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65189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152853</xdr:rowOff>
    </xdr:from>
    <xdr:to>
      <xdr:col>15</xdr:col>
      <xdr:colOff>101600</xdr:colOff>
      <xdr:row>59</xdr:row>
      <xdr:rowOff>83003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74130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162240</xdr:rowOff>
    </xdr:from>
    <xdr:to>
      <xdr:col>10</xdr:col>
      <xdr:colOff>165100</xdr:colOff>
      <xdr:row>59</xdr:row>
      <xdr:rowOff>92390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162902</xdr:rowOff>
    </xdr:from>
    <xdr:to>
      <xdr:col>6</xdr:col>
      <xdr:colOff>38100</xdr:colOff>
      <xdr:row>59</xdr:row>
      <xdr:rowOff>93052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84179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80916</xdr:rowOff>
    </xdr:from>
    <xdr:to>
      <xdr:col>24</xdr:col>
      <xdr:colOff>63500</xdr:colOff>
      <xdr:row>77</xdr:row>
      <xdr:rowOff>100501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2566"/>
          <a:ext cx="8382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66320</xdr:rowOff>
    </xdr:from>
    <xdr:to>
      <xdr:col>19</xdr:col>
      <xdr:colOff>177800</xdr:colOff>
      <xdr:row>77</xdr:row>
      <xdr:rowOff>100501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67970"/>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66320</xdr:rowOff>
    </xdr:from>
    <xdr:to>
      <xdr:col>15</xdr:col>
      <xdr:colOff>50800</xdr:colOff>
      <xdr:row>77</xdr:row>
      <xdr:rowOff>78298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797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67463</xdr:rowOff>
    </xdr:from>
    <xdr:to>
      <xdr:col>10</xdr:col>
      <xdr:colOff>114300</xdr:colOff>
      <xdr:row>77</xdr:row>
      <xdr:rowOff>78298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9113"/>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30116</xdr:rowOff>
    </xdr:from>
    <xdr:to>
      <xdr:col>24</xdr:col>
      <xdr:colOff>114300</xdr:colOff>
      <xdr:row>77</xdr:row>
      <xdr:rowOff>131716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116493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49701</xdr:rowOff>
    </xdr:from>
    <xdr:to>
      <xdr:col>20</xdr:col>
      <xdr:colOff>38100</xdr:colOff>
      <xdr:row>77</xdr:row>
      <xdr:rowOff>151301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142428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15520</xdr:rowOff>
    </xdr:from>
    <xdr:to>
      <xdr:col>15</xdr:col>
      <xdr:colOff>101600</xdr:colOff>
      <xdr:row>77</xdr:row>
      <xdr:rowOff>117120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108247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27498</xdr:rowOff>
    </xdr:from>
    <xdr:to>
      <xdr:col>10</xdr:col>
      <xdr:colOff>165100</xdr:colOff>
      <xdr:row>77</xdr:row>
      <xdr:rowOff>129098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16663</xdr:rowOff>
    </xdr:from>
    <xdr:to>
      <xdr:col>6</xdr:col>
      <xdr:colOff>38100</xdr:colOff>
      <xdr:row>77</xdr:row>
      <xdr:rowOff>118263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109390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70193</xdr:rowOff>
    </xdr:from>
    <xdr:to>
      <xdr:col>24</xdr:col>
      <xdr:colOff>63500</xdr:colOff>
      <xdr:row>98</xdr:row>
      <xdr:rowOff>72695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72293"/>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67025</xdr:rowOff>
    </xdr:from>
    <xdr:to>
      <xdr:col>19</xdr:col>
      <xdr:colOff>177800</xdr:colOff>
      <xdr:row>98</xdr:row>
      <xdr:rowOff>72695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9125"/>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67025</xdr:rowOff>
    </xdr:from>
    <xdr:to>
      <xdr:col>15</xdr:col>
      <xdr:colOff>50800</xdr:colOff>
      <xdr:row>98</xdr:row>
      <xdr:rowOff>67965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6912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67890</xdr:rowOff>
    </xdr:from>
    <xdr:to>
      <xdr:col>10</xdr:col>
      <xdr:colOff>114300</xdr:colOff>
      <xdr:row>98</xdr:row>
      <xdr:rowOff>67965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9990"/>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19393</xdr:rowOff>
    </xdr:from>
    <xdr:to>
      <xdr:col>24</xdr:col>
      <xdr:colOff>114300</xdr:colOff>
      <xdr:row>98</xdr:row>
      <xdr:rowOff>120993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105770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21895</xdr:rowOff>
    </xdr:from>
    <xdr:to>
      <xdr:col>20</xdr:col>
      <xdr:colOff>38100</xdr:colOff>
      <xdr:row>98</xdr:row>
      <xdr:rowOff>123495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16225</xdr:rowOff>
    </xdr:from>
    <xdr:to>
      <xdr:col>15</xdr:col>
      <xdr:colOff>101600</xdr:colOff>
      <xdr:row>98</xdr:row>
      <xdr:rowOff>117825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108952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17165</xdr:rowOff>
    </xdr:from>
    <xdr:to>
      <xdr:col>10</xdr:col>
      <xdr:colOff>165100</xdr:colOff>
      <xdr:row>98</xdr:row>
      <xdr:rowOff>118765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109892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17090</xdr:rowOff>
    </xdr:from>
    <xdr:to>
      <xdr:col>6</xdr:col>
      <xdr:colOff>38100</xdr:colOff>
      <xdr:row>98</xdr:row>
      <xdr:rowOff>118690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64614</xdr:rowOff>
    </xdr:from>
    <xdr:to>
      <xdr:col>55</xdr:col>
      <xdr:colOff>0</xdr:colOff>
      <xdr:row>58</xdr:row>
      <xdr:rowOff>79871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08714"/>
          <a:ext cx="8382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74602</xdr:rowOff>
    </xdr:from>
    <xdr:to>
      <xdr:col>50</xdr:col>
      <xdr:colOff>114300</xdr:colOff>
      <xdr:row>58</xdr:row>
      <xdr:rowOff>79871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18702"/>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74602</xdr:rowOff>
    </xdr:from>
    <xdr:to>
      <xdr:col>45</xdr:col>
      <xdr:colOff>177800</xdr:colOff>
      <xdr:row>58</xdr:row>
      <xdr:rowOff>82893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18702"/>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81649</xdr:rowOff>
    </xdr:from>
    <xdr:to>
      <xdr:col>41</xdr:col>
      <xdr:colOff>50800</xdr:colOff>
      <xdr:row>58</xdr:row>
      <xdr:rowOff>82893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25749"/>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13814</xdr:rowOff>
    </xdr:from>
    <xdr:to>
      <xdr:col>55</xdr:col>
      <xdr:colOff>50800</xdr:colOff>
      <xdr:row>58</xdr:row>
      <xdr:rowOff>115414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29071</xdr:rowOff>
    </xdr:from>
    <xdr:to>
      <xdr:col>50</xdr:col>
      <xdr:colOff>165100</xdr:colOff>
      <xdr:row>58</xdr:row>
      <xdr:rowOff>130671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121798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23802</xdr:rowOff>
    </xdr:from>
    <xdr:to>
      <xdr:col>46</xdr:col>
      <xdr:colOff>38100</xdr:colOff>
      <xdr:row>58</xdr:row>
      <xdr:rowOff>125402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116529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32093</xdr:rowOff>
    </xdr:from>
    <xdr:to>
      <xdr:col>41</xdr:col>
      <xdr:colOff>101600</xdr:colOff>
      <xdr:row>58</xdr:row>
      <xdr:rowOff>133693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30849</xdr:rowOff>
    </xdr:from>
    <xdr:to>
      <xdr:col>36</xdr:col>
      <xdr:colOff>165100</xdr:colOff>
      <xdr:row>58</xdr:row>
      <xdr:rowOff>132449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123576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149783</xdr:rowOff>
    </xdr:from>
    <xdr:to>
      <xdr:col>55</xdr:col>
      <xdr:colOff>0</xdr:colOff>
      <xdr:row>78</xdr:row>
      <xdr:rowOff>164224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2883"/>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164224</xdr:rowOff>
    </xdr:from>
    <xdr:to>
      <xdr:col>50</xdr:col>
      <xdr:colOff>114300</xdr:colOff>
      <xdr:row>79</xdr:row>
      <xdr:rowOff>1372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7324"/>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150064</xdr:rowOff>
    </xdr:from>
    <xdr:to>
      <xdr:col>45</xdr:col>
      <xdr:colOff>177800</xdr:colOff>
      <xdr:row>79</xdr:row>
      <xdr:rowOff>1372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3164"/>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139267</xdr:rowOff>
    </xdr:from>
    <xdr:to>
      <xdr:col>41</xdr:col>
      <xdr:colOff>50800</xdr:colOff>
      <xdr:row>78</xdr:row>
      <xdr:rowOff>150064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1236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98983</xdr:rowOff>
    </xdr:from>
    <xdr:to>
      <xdr:col>55</xdr:col>
      <xdr:colOff>50800</xdr:colOff>
      <xdr:row>79</xdr:row>
      <xdr:rowOff>29133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13910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113424</xdr:rowOff>
    </xdr:from>
    <xdr:to>
      <xdr:col>50</xdr:col>
      <xdr:colOff>165100</xdr:colOff>
      <xdr:row>79</xdr:row>
      <xdr:rowOff>43574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122022</xdr:rowOff>
    </xdr:from>
    <xdr:to>
      <xdr:col>46</xdr:col>
      <xdr:colOff>38100</xdr:colOff>
      <xdr:row>79</xdr:row>
      <xdr:rowOff>52172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43299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99264</xdr:rowOff>
    </xdr:from>
    <xdr:to>
      <xdr:col>41</xdr:col>
      <xdr:colOff>101600</xdr:colOff>
      <xdr:row>79</xdr:row>
      <xdr:rowOff>29414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20541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88467</xdr:rowOff>
    </xdr:from>
    <xdr:to>
      <xdr:col>36</xdr:col>
      <xdr:colOff>165100</xdr:colOff>
      <xdr:row>79</xdr:row>
      <xdr:rowOff>18617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5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33303</xdr:rowOff>
    </xdr:from>
    <xdr:to>
      <xdr:col>55</xdr:col>
      <xdr:colOff>0</xdr:colOff>
      <xdr:row>99</xdr:row>
      <xdr:rowOff>35125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06853"/>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33303</xdr:rowOff>
    </xdr:from>
    <xdr:to>
      <xdr:col>50</xdr:col>
      <xdr:colOff>114300</xdr:colOff>
      <xdr:row>99</xdr:row>
      <xdr:rowOff>48368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6853"/>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48368</xdr:rowOff>
    </xdr:from>
    <xdr:to>
      <xdr:col>45</xdr:col>
      <xdr:colOff>177800</xdr:colOff>
      <xdr:row>99</xdr:row>
      <xdr:rowOff>50625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21918"/>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50625</xdr:rowOff>
    </xdr:from>
    <xdr:to>
      <xdr:col>41</xdr:col>
      <xdr:colOff>50800</xdr:colOff>
      <xdr:row>99</xdr:row>
      <xdr:rowOff>56762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24175"/>
          <a:ext cx="8890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155775</xdr:rowOff>
    </xdr:from>
    <xdr:to>
      <xdr:col>55</xdr:col>
      <xdr:colOff>50800</xdr:colOff>
      <xdr:row>99</xdr:row>
      <xdr:rowOff>85925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153953</xdr:rowOff>
    </xdr:from>
    <xdr:to>
      <xdr:col>50</xdr:col>
      <xdr:colOff>165100</xdr:colOff>
      <xdr:row>99</xdr:row>
      <xdr:rowOff>84103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75230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169018</xdr:rowOff>
    </xdr:from>
    <xdr:to>
      <xdr:col>46</xdr:col>
      <xdr:colOff>38100</xdr:colOff>
      <xdr:row>99</xdr:row>
      <xdr:rowOff>99168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171275</xdr:rowOff>
    </xdr:from>
    <xdr:to>
      <xdr:col>41</xdr:col>
      <xdr:colOff>101600</xdr:colOff>
      <xdr:row>99</xdr:row>
      <xdr:rowOff>101425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92552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5962</xdr:rowOff>
    </xdr:from>
    <xdr:to>
      <xdr:col>36</xdr:col>
      <xdr:colOff>165100</xdr:colOff>
      <xdr:row>99</xdr:row>
      <xdr:rowOff>107562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98689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167849</xdr:rowOff>
    </xdr:from>
    <xdr:to>
      <xdr:col>85</xdr:col>
      <xdr:colOff>127000</xdr:colOff>
      <xdr:row>38</xdr:row>
      <xdr:rowOff>42677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1499"/>
          <a:ext cx="8382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42677</xdr:rowOff>
    </xdr:from>
    <xdr:to>
      <xdr:col>81</xdr:col>
      <xdr:colOff>50800</xdr:colOff>
      <xdr:row>38</xdr:row>
      <xdr:rowOff>44726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57777"/>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41333</xdr:rowOff>
    </xdr:from>
    <xdr:to>
      <xdr:col>76</xdr:col>
      <xdr:colOff>114300</xdr:colOff>
      <xdr:row>38</xdr:row>
      <xdr:rowOff>44726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56433"/>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41333</xdr:rowOff>
    </xdr:from>
    <xdr:to>
      <xdr:col>71</xdr:col>
      <xdr:colOff>177800</xdr:colOff>
      <xdr:row>38</xdr:row>
      <xdr:rowOff>45297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56433"/>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117050</xdr:rowOff>
    </xdr:from>
    <xdr:to>
      <xdr:col>85</xdr:col>
      <xdr:colOff>177800</xdr:colOff>
      <xdr:row>38</xdr:row>
      <xdr:rowOff>47200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163327</xdr:rowOff>
    </xdr:from>
    <xdr:to>
      <xdr:col>81</xdr:col>
      <xdr:colOff>101600</xdr:colOff>
      <xdr:row>38</xdr:row>
      <xdr:rowOff>93477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84604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165376</xdr:rowOff>
    </xdr:from>
    <xdr:to>
      <xdr:col>76</xdr:col>
      <xdr:colOff>165100</xdr:colOff>
      <xdr:row>38</xdr:row>
      <xdr:rowOff>95526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86653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161983</xdr:rowOff>
    </xdr:from>
    <xdr:to>
      <xdr:col>72</xdr:col>
      <xdr:colOff>38100</xdr:colOff>
      <xdr:row>38</xdr:row>
      <xdr:rowOff>92133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83260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165947</xdr:rowOff>
    </xdr:from>
    <xdr:to>
      <xdr:col>67</xdr:col>
      <xdr:colOff>101600</xdr:colOff>
      <xdr:row>38</xdr:row>
      <xdr:rowOff>96097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87224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25726</xdr:rowOff>
    </xdr:from>
    <xdr:to>
      <xdr:col>85</xdr:col>
      <xdr:colOff>127000</xdr:colOff>
      <xdr:row>58</xdr:row>
      <xdr:rowOff>107738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9826"/>
          <a:ext cx="8382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66120</xdr:rowOff>
    </xdr:from>
    <xdr:to>
      <xdr:col>81</xdr:col>
      <xdr:colOff>50800</xdr:colOff>
      <xdr:row>58</xdr:row>
      <xdr:rowOff>107738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10220"/>
          <a:ext cx="889000" cy="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9826</xdr:rowOff>
    </xdr:from>
    <xdr:to>
      <xdr:col>76</xdr:col>
      <xdr:colOff>114300</xdr:colOff>
      <xdr:row>58</xdr:row>
      <xdr:rowOff>66120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53926"/>
          <a:ext cx="889000" cy="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9826</xdr:rowOff>
    </xdr:from>
    <xdr:to>
      <xdr:col>71</xdr:col>
      <xdr:colOff>177800</xdr:colOff>
      <xdr:row>58</xdr:row>
      <xdr:rowOff>75682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53926"/>
          <a:ext cx="889000" cy="6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146376</xdr:rowOff>
    </xdr:from>
    <xdr:to>
      <xdr:col>85</xdr:col>
      <xdr:colOff>177800</xdr:colOff>
      <xdr:row>58</xdr:row>
      <xdr:rowOff>76526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105753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56938</xdr:rowOff>
    </xdr:from>
    <xdr:to>
      <xdr:col>81</xdr:col>
      <xdr:colOff>101600</xdr:colOff>
      <xdr:row>58</xdr:row>
      <xdr:rowOff>158538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149665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15320</xdr:rowOff>
    </xdr:from>
    <xdr:to>
      <xdr:col>76</xdr:col>
      <xdr:colOff>165100</xdr:colOff>
      <xdr:row>58</xdr:row>
      <xdr:rowOff>116920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108047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130476</xdr:rowOff>
    </xdr:from>
    <xdr:to>
      <xdr:col>72</xdr:col>
      <xdr:colOff>38100</xdr:colOff>
      <xdr:row>58</xdr:row>
      <xdr:rowOff>60626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77153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24882</xdr:rowOff>
    </xdr:from>
    <xdr:to>
      <xdr:col>67</xdr:col>
      <xdr:colOff>101600</xdr:colOff>
      <xdr:row>58</xdr:row>
      <xdr:rowOff>126482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117609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3852</xdr:rowOff>
    </xdr:from>
    <xdr:to>
      <xdr:col>85</xdr:col>
      <xdr:colOff>127000</xdr:colOff>
      <xdr:row>98</xdr:row>
      <xdr:rowOff>24736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805952"/>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xdr:rowOff>
    </xdr:from>
    <xdr:to>
      <xdr:col>81</xdr:col>
      <xdr:colOff>50800</xdr:colOff>
      <xdr:row>98</xdr:row>
      <xdr:rowOff>24736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803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xdr:rowOff>
    </xdr:from>
    <xdr:to>
      <xdr:col>76</xdr:col>
      <xdr:colOff>114300</xdr:colOff>
      <xdr:row>98</xdr:row>
      <xdr:rowOff>43600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03030"/>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43600</xdr:rowOff>
    </xdr:from>
    <xdr:to>
      <xdr:col>71</xdr:col>
      <xdr:colOff>177800</xdr:colOff>
      <xdr:row>98</xdr:row>
      <xdr:rowOff>45160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845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124502</xdr:rowOff>
    </xdr:from>
    <xdr:to>
      <xdr:col>85</xdr:col>
      <xdr:colOff>177800</xdr:colOff>
      <xdr:row>98</xdr:row>
      <xdr:rowOff>54652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39429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145386</xdr:rowOff>
    </xdr:from>
    <xdr:to>
      <xdr:col>81</xdr:col>
      <xdr:colOff>101600</xdr:colOff>
      <xdr:row>98</xdr:row>
      <xdr:rowOff>75536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66663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121580</xdr:rowOff>
    </xdr:from>
    <xdr:to>
      <xdr:col>76</xdr:col>
      <xdr:colOff>165100</xdr:colOff>
      <xdr:row>98</xdr:row>
      <xdr:rowOff>51730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42857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164250</xdr:rowOff>
    </xdr:from>
    <xdr:to>
      <xdr:col>72</xdr:col>
      <xdr:colOff>38100</xdr:colOff>
      <xdr:row>98</xdr:row>
      <xdr:rowOff>94400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85527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165810</xdr:rowOff>
    </xdr:from>
    <xdr:to>
      <xdr:col>67</xdr:col>
      <xdr:colOff>101600</xdr:colOff>
      <xdr:row>98</xdr:row>
      <xdr:rowOff>95960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87087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教育費を除く項目について類似団体平均を下回っている。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教育費については小学校の大規模改修工事による普通建設事業費の増が大きな要因である。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消防費の前年度からの増も防災行政無線デジタル化工事による普通建設事業費の増が大きな要因である。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民生費においては社会保障関係経費の増加が今後見込まれるため、推移に注視する。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年度は実質単年度収支は赤字であったが、令和元年度は黒字となった。財政調整基金の積立金の増、繰上償還を実施したことが黒字の大きな要因である。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財政調整基金は令和元年中に取崩を行い、同年度中にほぼ同額を積立てたため、令和元年度末残高は前年度末と比較して微減となった。今後も長期的な見通しのもと基金管理を行っていく。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いずれの会計も赤字に陥ることなく黒字で推移している。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一般会計の標準財政規模に対する比率は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ポイントの増となりほぼ横ばいである。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前年度と比較して歳入全体は増加しているが、地方税収入の増に加え、小学校の大規模改修工事に伴う起債により、地方債発行額の増が最も大きな要因である。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歳出も、小学校大規模改修工事による普通建設事業費の増が大きな要因となり、前年度と比較して歳出全体は増加している。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歳入及び歳出がともに同等程度増加したため、実質収支額は前年度から微増となった。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今後も引き続き税収などを確保するため徴収体制を強化するとともに、企業誘致事業を積極的に推進していく。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また、医療保険関係特別会計では医療費の適正化や抑制、下水道事業については加入促進に努め、独立採算の原則に立ち返り繰出支出を抑制していく。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4656327</v>
      </c>
      <c r="BO4" s="424"/>
      <c r="BP4" s="424"/>
      <c r="BQ4" s="424"/>
      <c r="BR4" s="424"/>
      <c r="BS4" s="424"/>
      <c r="BT4" s="424"/>
      <c r="BU4" s="425"/>
      <c r="BV4" s="423">
        <v>4125450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4.5999999999999996</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4521069</v>
      </c>
      <c r="BO5" s="429"/>
      <c r="BP5" s="429"/>
      <c r="BQ5" s="429"/>
      <c r="BR5" s="429"/>
      <c r="BS5" s="429"/>
      <c r="BT5" s="429"/>
      <c r="BU5" s="430"/>
      <c r="BV5" s="428">
        <v>3993834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77.099999999999994</v>
      </c>
      <c r="CU5" s="399"/>
      <c r="CV5" s="399"/>
      <c r="CW5" s="399"/>
      <c r="CX5" s="399"/>
      <c r="CY5" s="399"/>
      <c r="CZ5" s="399"/>
      <c r="DA5" s="400"/>
      <c r="DB5" s="398">
        <v>74.7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135258</v>
      </c>
      <c r="BO6" s="429"/>
      <c r="BP6" s="429"/>
      <c r="BQ6" s="429"/>
      <c r="BR6" s="429"/>
      <c r="BS6" s="429"/>
      <c r="BT6" s="429"/>
      <c r="BU6" s="430"/>
      <c r="BV6" s="428">
        <v>131616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81.2</v>
      </c>
      <c r="CU6" s="582"/>
      <c r="CV6" s="582"/>
      <c r="CW6" s="582"/>
      <c r="CX6" s="582"/>
      <c r="CY6" s="582"/>
      <c r="CZ6" s="582"/>
      <c r="DA6" s="583"/>
      <c r="DB6" s="581">
        <v>79.400000000000006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0</v>
      </c>
      <c r="BO7" s="429"/>
      <c r="BP7" s="429"/>
      <c r="BQ7" s="429"/>
      <c r="BR7" s="429"/>
      <c r="BS7" s="429"/>
      <c r="BT7" s="429"/>
      <c r="BU7" s="430"/>
      <c r="BV7" s="428">
        <v>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2913643</v>
      </c>
      <c r="CU7" s="429"/>
      <c r="CV7" s="429"/>
      <c r="CW7" s="429"/>
      <c r="CX7" s="429"/>
      <c r="CY7" s="429"/>
      <c r="CZ7" s="429"/>
      <c r="DA7" s="430"/>
      <c r="DB7" s="428">
        <v>2925828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135258</v>
      </c>
      <c r="BO8" s="429"/>
      <c r="BP8" s="429"/>
      <c r="BQ8" s="429"/>
      <c r="BR8" s="429"/>
      <c r="BS8" s="429"/>
      <c r="BT8" s="429"/>
      <c r="BU8" s="430"/>
      <c r="BV8" s="428">
        <v>131616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9973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3642</v>
      </c>
      <c r="BO9" s="429"/>
      <c r="BP9" s="429"/>
      <c r="BQ9" s="429"/>
      <c r="BR9" s="429"/>
      <c r="BS9" s="429"/>
      <c r="BT9" s="429"/>
      <c r="BU9" s="430"/>
      <c r="BV9" s="428">
        <v>-114984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8.5</v>
      </c>
      <c r="CU9" s="399"/>
      <c r="CV9" s="399"/>
      <c r="CW9" s="399"/>
      <c r="CX9" s="399"/>
      <c r="CY9" s="399"/>
      <c r="CZ9" s="399"/>
      <c r="DA9" s="400"/>
      <c r="DB9" s="398">
        <v>7.4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10028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155512</v>
      </c>
      <c r="BO10" s="429"/>
      <c r="BP10" s="429"/>
      <c r="BQ10" s="429"/>
      <c r="BR10" s="429"/>
      <c r="BS10" s="429"/>
      <c r="BT10" s="429"/>
      <c r="BU10" s="430"/>
      <c r="BV10" s="428">
        <v>3026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25436</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9664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160000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9267</v>
      </c>
      <c r="S13" s="532"/>
      <c r="T13" s="532"/>
      <c r="U13" s="532"/>
      <c r="V13" s="533"/>
      <c r="W13" s="519" t="s">
        <v>137</v>
      </c>
      <c r="X13" s="441"/>
      <c r="Y13" s="441"/>
      <c r="Z13" s="441"/>
      <c r="AA13" s="441"/>
      <c r="AB13" s="442"/>
      <c r="AC13" s="404">
        <v>196</v>
      </c>
      <c r="AD13" s="405"/>
      <c r="AE13" s="405"/>
      <c r="AF13" s="405"/>
      <c r="AG13" s="406"/>
      <c r="AH13" s="404">
        <v>162</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24590</v>
      </c>
      <c r="BO13" s="429"/>
      <c r="BP13" s="429"/>
      <c r="BQ13" s="429"/>
      <c r="BR13" s="429"/>
      <c r="BS13" s="429"/>
      <c r="BT13" s="429"/>
      <c r="BU13" s="430"/>
      <c r="BV13" s="428">
        <v>-111958</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5.6</v>
      </c>
      <c r="CU13" s="399"/>
      <c r="CV13" s="399"/>
      <c r="CW13" s="399"/>
      <c r="CX13" s="399"/>
      <c r="CY13" s="399"/>
      <c r="CZ13" s="399"/>
      <c r="DA13" s="400"/>
      <c r="DB13" s="398">
        <v>5.0999999999999996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9787</v>
      </c>
      <c r="S14" s="532"/>
      <c r="T14" s="532"/>
      <c r="U14" s="532"/>
      <c r="V14" s="533"/>
      <c r="W14" s="534"/>
      <c r="X14" s="444"/>
      <c r="Y14" s="444"/>
      <c r="Z14" s="444"/>
      <c r="AA14" s="444"/>
      <c r="AB14" s="445"/>
      <c r="AC14" s="524">
        <v>4</v>
      </c>
      <c r="AD14" s="525"/>
      <c r="AE14" s="525"/>
      <c r="AF14" s="525"/>
      <c r="AG14" s="526"/>
      <c r="AH14" s="524">
        <v>3.3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20.399999999999999</v>
      </c>
      <c r="CU14" s="536"/>
      <c r="CV14" s="536"/>
      <c r="CW14" s="536"/>
      <c r="CX14" s="536"/>
      <c r="CY14" s="536"/>
      <c r="CZ14" s="536"/>
      <c r="DA14" s="537"/>
      <c r="DB14" s="535">
        <v>9.6999999999999993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9390</v>
      </c>
      <c r="S15" s="532"/>
      <c r="T15" s="532"/>
      <c r="U15" s="532"/>
      <c r="V15" s="533"/>
      <c r="W15" s="519" t="s">
        <v>145</v>
      </c>
      <c r="X15" s="441"/>
      <c r="Y15" s="441"/>
      <c r="Z15" s="441"/>
      <c r="AA15" s="441"/>
      <c r="AB15" s="442"/>
      <c r="AC15" s="404">
        <v>1948</v>
      </c>
      <c r="AD15" s="405"/>
      <c r="AE15" s="405"/>
      <c r="AF15" s="405"/>
      <c r="AG15" s="406"/>
      <c r="AH15" s="404">
        <v>1977</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1503438</v>
      </c>
      <c r="BO15" s="424"/>
      <c r="BP15" s="424"/>
      <c r="BQ15" s="424"/>
      <c r="BR15" s="424"/>
      <c r="BS15" s="424"/>
      <c r="BT15" s="424"/>
      <c r="BU15" s="425"/>
      <c r="BV15" s="423">
        <v>1478030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39.4</v>
      </c>
      <c r="AD16" s="525"/>
      <c r="AE16" s="525"/>
      <c r="AF16" s="525"/>
      <c r="AG16" s="526"/>
      <c r="AH16" s="524">
        <v>40.5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2348456</v>
      </c>
      <c r="BO16" s="429"/>
      <c r="BP16" s="429"/>
      <c r="BQ16" s="429"/>
      <c r="BR16" s="429"/>
      <c r="BS16" s="429"/>
      <c r="BT16" s="429"/>
      <c r="BU16" s="430"/>
      <c r="BV16" s="428">
        <v>2341573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2797</v>
      </c>
      <c r="AD17" s="405"/>
      <c r="AE17" s="405"/>
      <c r="AF17" s="405"/>
      <c r="AG17" s="406"/>
      <c r="AH17" s="404">
        <v>2747</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1921881</v>
      </c>
      <c r="BO17" s="429"/>
      <c r="BP17" s="429"/>
      <c r="BQ17" s="429"/>
      <c r="BR17" s="429"/>
      <c r="BS17" s="429"/>
      <c r="BT17" s="429"/>
      <c r="BU17" s="430"/>
      <c r="BV17" s="428">
        <v>1886876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22.33</v>
      </c>
      <c r="M18" s="493"/>
      <c r="N18" s="493"/>
      <c r="O18" s="493"/>
      <c r="P18" s="493"/>
      <c r="Q18" s="493"/>
      <c r="R18" s="494"/>
      <c r="S18" s="494"/>
      <c r="T18" s="494"/>
      <c r="U18" s="494"/>
      <c r="V18" s="495"/>
      <c r="W18" s="509"/>
      <c r="X18" s="510"/>
      <c r="Y18" s="510"/>
      <c r="Z18" s="510"/>
      <c r="AA18" s="510"/>
      <c r="AB18" s="520"/>
      <c r="AC18" s="392">
        <v>56.6</v>
      </c>
      <c r="AD18" s="393"/>
      <c r="AE18" s="393"/>
      <c r="AF18" s="393"/>
      <c r="AG18" s="496"/>
      <c r="AH18" s="392">
        <v>56.2</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2272004</v>
      </c>
      <c r="BO18" s="429"/>
      <c r="BP18" s="429"/>
      <c r="BQ18" s="429"/>
      <c r="BR18" s="429"/>
      <c r="BS18" s="429"/>
      <c r="BT18" s="429"/>
      <c r="BU18" s="430"/>
      <c r="BV18" s="428">
        <v>2208324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447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3362299</v>
      </c>
      <c r="BO19" s="429"/>
      <c r="BP19" s="429"/>
      <c r="BQ19" s="429"/>
      <c r="BR19" s="429"/>
      <c r="BS19" s="429"/>
      <c r="BT19" s="429"/>
      <c r="BU19" s="430"/>
      <c r="BV19" s="428">
        <v>3320262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3138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3214335</v>
      </c>
      <c r="BO23" s="429"/>
      <c r="BP23" s="429"/>
      <c r="BQ23" s="429"/>
      <c r="BR23" s="429"/>
      <c r="BS23" s="429"/>
      <c r="BT23" s="429"/>
      <c r="BU23" s="430"/>
      <c r="BV23" s="428">
        <v>3103789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7000</v>
      </c>
      <c r="R24" s="405"/>
      <c r="S24" s="405"/>
      <c r="T24" s="405"/>
      <c r="U24" s="405"/>
      <c r="V24" s="406"/>
      <c r="W24" s="470"/>
      <c r="X24" s="461"/>
      <c r="Y24" s="462"/>
      <c r="Z24" s="401" t="s">
        <v>169</v>
      </c>
      <c r="AA24" s="402"/>
      <c r="AB24" s="402"/>
      <c r="AC24" s="402"/>
      <c r="AD24" s="402"/>
      <c r="AE24" s="402"/>
      <c r="AF24" s="402"/>
      <c r="AG24" s="403"/>
      <c r="AH24" s="404">
        <v>87</v>
      </c>
      <c r="AI24" s="405"/>
      <c r="AJ24" s="405"/>
      <c r="AK24" s="405"/>
      <c r="AL24" s="406"/>
      <c r="AM24" s="404">
        <v>248820</v>
      </c>
      <c r="AN24" s="405"/>
      <c r="AO24" s="405"/>
      <c r="AP24" s="405"/>
      <c r="AQ24" s="405"/>
      <c r="AR24" s="406"/>
      <c r="AS24" s="404">
        <v>2860</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1471461</v>
      </c>
      <c r="BO24" s="429"/>
      <c r="BP24" s="429"/>
      <c r="BQ24" s="429"/>
      <c r="BR24" s="429"/>
      <c r="BS24" s="429"/>
      <c r="BT24" s="429"/>
      <c r="BU24" s="430"/>
      <c r="BV24" s="428">
        <v>1489624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5650</v>
      </c>
      <c r="R25" s="405"/>
      <c r="S25" s="405"/>
      <c r="T25" s="405"/>
      <c r="U25" s="405"/>
      <c r="V25" s="406"/>
      <c r="W25" s="470"/>
      <c r="X25" s="461"/>
      <c r="Y25" s="462"/>
      <c r="Z25" s="401" t="s">
        <v>172</v>
      </c>
      <c r="AA25" s="402"/>
      <c r="AB25" s="402"/>
      <c r="AC25" s="402"/>
      <c r="AD25" s="402"/>
      <c r="AE25" s="402"/>
      <c r="AF25" s="402"/>
      <c r="AG25" s="403"/>
      <c r="AH25" s="404" t="s">
        <v>128</v>
      </c>
      <c r="AI25" s="405"/>
      <c r="AJ25" s="405"/>
      <c r="AK25" s="405"/>
      <c r="AL25" s="406"/>
      <c r="AM25" s="404" t="s">
        <v>128</v>
      </c>
      <c r="AN25" s="405"/>
      <c r="AO25" s="405"/>
      <c r="AP25" s="405"/>
      <c r="AQ25" s="405"/>
      <c r="AR25" s="406"/>
      <c r="AS25" s="404" t="s">
        <v>128</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187845</v>
      </c>
      <c r="BO25" s="424"/>
      <c r="BP25" s="424"/>
      <c r="BQ25" s="424"/>
      <c r="BR25" s="424"/>
      <c r="BS25" s="424"/>
      <c r="BT25" s="424"/>
      <c r="BU25" s="425"/>
      <c r="BV25" s="423">
        <v>249095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2800</v>
      </c>
      <c r="R26" s="405"/>
      <c r="S26" s="405"/>
      <c r="T26" s="405"/>
      <c r="U26" s="405"/>
      <c r="V26" s="406"/>
      <c r="W26" s="470"/>
      <c r="X26" s="461"/>
      <c r="Y26" s="462"/>
      <c r="Z26" s="401" t="s">
        <v>175</v>
      </c>
      <c r="AA26" s="483"/>
      <c r="AB26" s="483"/>
      <c r="AC26" s="483"/>
      <c r="AD26" s="483"/>
      <c r="AE26" s="483"/>
      <c r="AF26" s="483"/>
      <c r="AG26" s="484"/>
      <c r="AH26" s="404" t="s">
        <v>128</v>
      </c>
      <c r="AI26" s="405"/>
      <c r="AJ26" s="405"/>
      <c r="AK26" s="405"/>
      <c r="AL26" s="406"/>
      <c r="AM26" s="404" t="s">
        <v>176</v>
      </c>
      <c r="AN26" s="405"/>
      <c r="AO26" s="405"/>
      <c r="AP26" s="405"/>
      <c r="AQ26" s="405"/>
      <c r="AR26" s="406"/>
      <c r="AS26" s="404" t="s">
        <v>176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2600</v>
      </c>
      <c r="R27" s="405"/>
      <c r="S27" s="405"/>
      <c r="T27" s="405"/>
      <c r="U27" s="405"/>
      <c r="V27" s="406"/>
      <c r="W27" s="470"/>
      <c r="X27" s="461"/>
      <c r="Y27" s="462"/>
      <c r="Z27" s="401" t="s">
        <v>179</v>
      </c>
      <c r="AA27" s="402"/>
      <c r="AB27" s="402"/>
      <c r="AC27" s="402"/>
      <c r="AD27" s="402"/>
      <c r="AE27" s="402"/>
      <c r="AF27" s="402"/>
      <c r="AG27" s="403"/>
      <c r="AH27" s="404">
        <v>2</v>
      </c>
      <c r="AI27" s="405"/>
      <c r="AJ27" s="405"/>
      <c r="AK27" s="405"/>
      <c r="AL27" s="406"/>
      <c r="AM27" s="404" t="s">
        <v>180</v>
      </c>
      <c r="AN27" s="405"/>
      <c r="AO27" s="405"/>
      <c r="AP27" s="405"/>
      <c r="AQ27" s="405"/>
      <c r="AR27" s="406"/>
      <c r="AS27" s="404" t="s">
        <v>181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82155</v>
      </c>
      <c r="BO27" s="432"/>
      <c r="BP27" s="432"/>
      <c r="BQ27" s="432"/>
      <c r="BR27" s="432"/>
      <c r="BS27" s="432"/>
      <c r="BT27" s="432"/>
      <c r="BU27" s="433"/>
      <c r="BV27" s="431">
        <v>82155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2150</v>
      </c>
      <c r="R28" s="405"/>
      <c r="S28" s="405"/>
      <c r="T28" s="405"/>
      <c r="U28" s="405"/>
      <c r="V28" s="406"/>
      <c r="W28" s="470"/>
      <c r="X28" s="461"/>
      <c r="Y28" s="462"/>
      <c r="Z28" s="401" t="s">
        <v>184</v>
      </c>
      <c r="AA28" s="402"/>
      <c r="AB28" s="402"/>
      <c r="AC28" s="402"/>
      <c r="AD28" s="402"/>
      <c r="AE28" s="402"/>
      <c r="AF28" s="402"/>
      <c r="AG28" s="403"/>
      <c r="AH28" s="404" t="s">
        <v>128</v>
      </c>
      <c r="AI28" s="405"/>
      <c r="AJ28" s="405"/>
      <c r="AK28" s="405"/>
      <c r="AL28" s="406"/>
      <c r="AM28" s="404" t="s">
        <v>176</v>
      </c>
      <c r="AN28" s="405"/>
      <c r="AO28" s="405"/>
      <c r="AP28" s="405"/>
      <c r="AQ28" s="405"/>
      <c r="AR28" s="406"/>
      <c r="AS28" s="404" t="s">
        <v>185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751346</v>
      </c>
      <c r="BO28" s="424"/>
      <c r="BP28" s="424"/>
      <c r="BQ28" s="424"/>
      <c r="BR28" s="424"/>
      <c r="BS28" s="424"/>
      <c r="BT28" s="424"/>
      <c r="BU28" s="425"/>
      <c r="BV28" s="423">
        <v>755834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7</v>
      </c>
      <c r="M29" s="405"/>
      <c r="N29" s="405"/>
      <c r="O29" s="405"/>
      <c r="P29" s="406"/>
      <c r="Q29" s="404">
        <v>2050</v>
      </c>
      <c r="R29" s="405"/>
      <c r="S29" s="405"/>
      <c r="T29" s="405"/>
      <c r="U29" s="405"/>
      <c r="V29" s="406"/>
      <c r="W29" s="471"/>
      <c r="X29" s="472"/>
      <c r="Y29" s="473"/>
      <c r="Z29" s="401" t="s">
        <v>188</v>
      </c>
      <c r="AA29" s="402"/>
      <c r="AB29" s="402"/>
      <c r="AC29" s="402"/>
      <c r="AD29" s="402"/>
      <c r="AE29" s="402"/>
      <c r="AF29" s="402"/>
      <c r="AG29" s="403"/>
      <c r="AH29" s="404">
        <v>89</v>
      </c>
      <c r="AI29" s="405"/>
      <c r="AJ29" s="405"/>
      <c r="AK29" s="405"/>
      <c r="AL29" s="406"/>
      <c r="AM29" s="404">
        <v>257236</v>
      </c>
      <c r="AN29" s="405"/>
      <c r="AO29" s="405"/>
      <c r="AP29" s="405"/>
      <c r="AQ29" s="405"/>
      <c r="AR29" s="406"/>
      <c r="AS29" s="404">
        <v>2890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156000</v>
      </c>
      <c r="BO29" s="429"/>
      <c r="BP29" s="429"/>
      <c r="BQ29" s="429"/>
      <c r="BR29" s="429"/>
      <c r="BS29" s="429"/>
      <c r="BT29" s="429"/>
      <c r="BU29" s="430"/>
      <c r="BV29" s="428">
        <v>155000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94.1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994428</v>
      </c>
      <c r="BO30" s="432"/>
      <c r="BP30" s="432"/>
      <c r="BQ30" s="432"/>
      <c r="BR30" s="432"/>
      <c r="BS30" s="432"/>
      <c r="BT30" s="432"/>
      <c r="BU30" s="433"/>
      <c r="BV30" s="431">
        <v>1237261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197</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輪之内町国民健康保険事業特別会計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IF('各会計、関係団体の財政状況及び健全化判断比率'!B30="","",'各会計、関係団体の財政状況及び健全化判断比率'!B30)</f>
        <v>輪之内町水道事業会計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輪之内町特定環境保全公共下水道事業特別会計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西濃環境整備組合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輪之内町土地開発公社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輪之内町児童発達支援事業特別会計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輪之内町後期高齢者医療特別会計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大垣消防組合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大垣衛生施設組合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西南濃粗大廃棄物処理組合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あすわ苑老人福祉施設事務組合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安八郡広域連合（一般会計）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安八郡広域連合（特別会計）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岐阜県市町村会館組合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岐阜県市町村職員退職手当組合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岐阜県後期高齢者医療広域連合（一般会計）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TQqT8MsfpLUb1dXOBGaVHrtp7jAbjFloREeJC7/sotmCPukDnXlHkmOMyn9v5Lr01CoAHva09FQVWlmxjHg2w==" saltValue="lVVWFL2asptmRiOGj6GB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573</v>
      </c>
      <c r="D34" s="1210"/>
      <c r="E34" s="1211"/>
      <c r="F34" s="32">
        <v>11.29</v>
      </c>
      <c r="G34" s="33">
        <v>11.12</v>
      </c>
      <c r="H34" s="33">
        <v>9.3000000000000007</v>
      </c>
      <c r="I34" s="33">
        <v>8.43</v>
      </c>
      <c r="J34" s="34">
        <v>9.81</v>
      </c>
      <c r="K34" s="22"/>
      <c r="L34" s="22"/>
      <c r="M34" s="22"/>
      <c r="N34" s="22"/>
      <c r="O34" s="22"/>
      <c r="P34" s="22"/>
    </row>
    <row r="35" spans="1:16" ht="39" customHeight="1" x14ac:dyDescent="0.15">
      <c r="A35" s="22"/>
      <c r="B35" s="35"/>
      <c r="C35" s="1204" t="s">
        <v>574</v>
      </c>
      <c r="D35" s="1205"/>
      <c r="E35" s="1206"/>
      <c r="F35" s="36">
        <v>11.25</v>
      </c>
      <c r="G35" s="37">
        <v>10.51</v>
      </c>
      <c r="H35" s="37">
        <v>8.43</v>
      </c>
      <c r="I35" s="37">
        <v>4.43</v>
      </c>
      <c r="J35" s="38">
        <v>4.63</v>
      </c>
      <c r="K35" s="22"/>
      <c r="L35" s="22"/>
      <c r="M35" s="22"/>
      <c r="N35" s="22"/>
      <c r="O35" s="22"/>
      <c r="P35" s="22"/>
    </row>
    <row r="36" spans="1:16" ht="39" customHeight="1" x14ac:dyDescent="0.15">
      <c r="A36" s="22"/>
      <c r="B36" s="35"/>
      <c r="C36" s="1204" t="s">
        <v>575</v>
      </c>
      <c r="D36" s="1205"/>
      <c r="E36" s="1206"/>
      <c r="F36" s="36">
        <v>1.97</v>
      </c>
      <c r="G36" s="37">
        <v>4.3099999999999996</v>
      </c>
      <c r="H36" s="37">
        <v>2.33</v>
      </c>
      <c r="I36" s="37">
        <v>1.43</v>
      </c>
      <c r="J36" s="38">
        <v>0.92</v>
      </c>
      <c r="K36" s="22"/>
      <c r="L36" s="22"/>
      <c r="M36" s="22"/>
      <c r="N36" s="22"/>
      <c r="O36" s="22"/>
      <c r="P36" s="22"/>
    </row>
    <row r="37" spans="1:16" ht="39" customHeight="1" x14ac:dyDescent="0.15">
      <c r="A37" s="22"/>
      <c r="B37" s="35"/>
      <c r="C37" s="1204" t="s">
        <v>576</v>
      </c>
      <c r="D37" s="1205"/>
      <c r="E37" s="1206"/>
      <c r="F37" s="36">
        <v>0.26</v>
      </c>
      <c r="G37" s="37">
        <v>1</v>
      </c>
      <c r="H37" s="37">
        <v>0.95</v>
      </c>
      <c r="I37" s="37">
        <v>0.57999999999999996</v>
      </c>
      <c r="J37" s="38">
        <v>0.31</v>
      </c>
      <c r="K37" s="22"/>
      <c r="L37" s="22"/>
      <c r="M37" s="22"/>
      <c r="N37" s="22"/>
      <c r="O37" s="22"/>
      <c r="P37" s="22"/>
    </row>
    <row r="38" spans="1:16" ht="39" customHeight="1" x14ac:dyDescent="0.15">
      <c r="A38" s="22"/>
      <c r="B38" s="35"/>
      <c r="C38" s="1204" t="s">
        <v>577</v>
      </c>
      <c r="D38" s="1205"/>
      <c r="E38" s="1206"/>
      <c r="F38" s="36">
        <v>0.03</v>
      </c>
      <c r="G38" s="37">
        <v>0</v>
      </c>
      <c r="H38" s="37">
        <v>0.01</v>
      </c>
      <c r="I38" s="37">
        <v>0</v>
      </c>
      <c r="J38" s="38">
        <v>0</v>
      </c>
      <c r="K38" s="22"/>
      <c r="L38" s="22"/>
      <c r="M38" s="22"/>
      <c r="N38" s="22"/>
      <c r="O38" s="22"/>
      <c r="P38" s="22"/>
    </row>
    <row r="39" spans="1:16" ht="39" customHeight="1" x14ac:dyDescent="0.15">
      <c r="A39" s="22"/>
      <c r="B39" s="35"/>
      <c r="C39" s="1204" t="s">
        <v>578</v>
      </c>
      <c r="D39" s="1205"/>
      <c r="E39" s="1206"/>
      <c r="F39" s="36">
        <v>0.08</v>
      </c>
      <c r="G39" s="37">
        <v>7.0000000000000007E-2</v>
      </c>
      <c r="H39" s="37">
        <v>0.08</v>
      </c>
      <c r="I39" s="37">
        <v>0.06</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579</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580</v>
      </c>
      <c r="D43" s="1208"/>
      <c r="E43" s="120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EH4fgvOoLmou7QbXudQEOn2cbI4dfQrEUuOJq5tTPB+yHjpyd4DODrOb0c5TRuWcbe+ZYBw9RIyPu2URMPnXA==" saltValue="JyxJNI8NPbxLofA1xUZ2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206</v>
      </c>
      <c r="L45" s="60">
        <v>208</v>
      </c>
      <c r="M45" s="60">
        <v>236</v>
      </c>
      <c r="N45" s="60">
        <v>246</v>
      </c>
      <c r="O45" s="61">
        <v>262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158</v>
      </c>
      <c r="L48" s="64">
        <v>175</v>
      </c>
      <c r="M48" s="64">
        <v>188</v>
      </c>
      <c r="N48" s="64">
        <v>182</v>
      </c>
      <c r="O48" s="65">
        <v>191</v>
      </c>
      <c r="P48" s="48"/>
      <c r="Q48" s="48"/>
      <c r="R48" s="48"/>
      <c r="S48" s="48"/>
      <c r="T48" s="48"/>
      <c r="U48" s="48"/>
    </row>
    <row r="49" spans="1:21" ht="30.75" customHeight="1" x14ac:dyDescent="0.15">
      <c r="A49" s="48"/>
      <c r="B49" s="1232"/>
      <c r="C49" s="1233"/>
      <c r="D49" s="62"/>
      <c r="E49" s="1214" t="s">
        <v>16</v>
      </c>
      <c r="F49" s="1214"/>
      <c r="G49" s="1214"/>
      <c r="H49" s="1214"/>
      <c r="I49" s="1214"/>
      <c r="J49" s="1215"/>
      <c r="K49" s="63">
        <v>21</v>
      </c>
      <c r="L49" s="64">
        <v>14</v>
      </c>
      <c r="M49" s="64">
        <v>15</v>
      </c>
      <c r="N49" s="64">
        <v>17</v>
      </c>
      <c r="O49" s="65">
        <v>14</v>
      </c>
      <c r="P49" s="48"/>
      <c r="Q49" s="48"/>
      <c r="R49" s="48"/>
      <c r="S49" s="48"/>
      <c r="T49" s="48"/>
      <c r="U49" s="48"/>
    </row>
    <row r="50" spans="1:21" ht="30.75" customHeight="1" x14ac:dyDescent="0.15">
      <c r="A50" s="48"/>
      <c r="B50" s="1232"/>
      <c r="C50" s="1233"/>
      <c r="D50" s="62"/>
      <c r="E50" s="1214" t="s">
        <v>17</v>
      </c>
      <c r="F50" s="1214"/>
      <c r="G50" s="1214"/>
      <c r="H50" s="1214"/>
      <c r="I50" s="1214"/>
      <c r="J50" s="1215"/>
      <c r="K50" s="63">
        <v>35</v>
      </c>
      <c r="L50" s="64">
        <v>35</v>
      </c>
      <c r="M50" s="64">
        <v>35</v>
      </c>
      <c r="N50" s="64">
        <v>35</v>
      </c>
      <c r="O50" s="65">
        <v>31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309</v>
      </c>
      <c r="L52" s="64">
        <v>321</v>
      </c>
      <c r="M52" s="64">
        <v>332</v>
      </c>
      <c r="N52" s="64">
        <v>341</v>
      </c>
      <c r="O52" s="65">
        <v>346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111</v>
      </c>
      <c r="L53" s="69">
        <v>111</v>
      </c>
      <c r="M53" s="69">
        <v>142</v>
      </c>
      <c r="N53" s="69">
        <v>139</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607</v>
      </c>
      <c r="L57" s="84" t="s">
        <v>607</v>
      </c>
      <c r="M57" s="84" t="s">
        <v>607</v>
      </c>
      <c r="N57" s="84" t="s">
        <v>607</v>
      </c>
      <c r="O57" s="85" t="s">
        <v>607</v>
      </c>
    </row>
    <row r="58" spans="1:21" ht="31.5" customHeight="1" thickBot="1" x14ac:dyDescent="0.2">
      <c r="B58" s="1222"/>
      <c r="C58" s="1223"/>
      <c r="D58" s="1227" t="s">
        <v>27</v>
      </c>
      <c r="E58" s="1228"/>
      <c r="F58" s="1228"/>
      <c r="G58" s="1228"/>
      <c r="H58" s="1228"/>
      <c r="I58" s="1228"/>
      <c r="J58" s="1229"/>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9XNb/CsYLr2LVwCsu2wtuJY7ltMEEXM7KGB6zaD0Ty/f9+z/mpFmSAT3pdILuxZZp62JNxmA82nSTJ3BN8+/g==" saltValue="Bcgs4ZzfWYCMO6zxXIfM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0" t="s">
        <v>30</v>
      </c>
      <c r="C41" s="1251"/>
      <c r="D41" s="102"/>
      <c r="E41" s="1252" t="s">
        <v>31</v>
      </c>
      <c r="F41" s="1252"/>
      <c r="G41" s="1252"/>
      <c r="H41" s="1253"/>
      <c r="I41" s="103">
        <v>3103</v>
      </c>
      <c r="J41" s="104">
        <v>3250</v>
      </c>
      <c r="K41" s="104">
        <v>3156</v>
      </c>
      <c r="L41" s="104">
        <v>3104</v>
      </c>
      <c r="M41" s="105">
        <v>3214</v>
      </c>
    </row>
    <row r="42" spans="2:13" ht="27.75" customHeight="1" x14ac:dyDescent="0.15">
      <c r="B42" s="1240"/>
      <c r="C42" s="1241"/>
      <c r="D42" s="106"/>
      <c r="E42" s="1244" t="s">
        <v>32</v>
      </c>
      <c r="F42" s="1244"/>
      <c r="G42" s="1244"/>
      <c r="H42" s="1245"/>
      <c r="I42" s="107">
        <v>276</v>
      </c>
      <c r="J42" s="108">
        <v>242</v>
      </c>
      <c r="K42" s="108">
        <v>207</v>
      </c>
      <c r="L42" s="108">
        <v>172</v>
      </c>
      <c r="M42" s="109">
        <v>142</v>
      </c>
    </row>
    <row r="43" spans="2:13" ht="27.75" customHeight="1" x14ac:dyDescent="0.15">
      <c r="B43" s="1240"/>
      <c r="C43" s="1241"/>
      <c r="D43" s="106"/>
      <c r="E43" s="1244" t="s">
        <v>33</v>
      </c>
      <c r="F43" s="1244"/>
      <c r="G43" s="1244"/>
      <c r="H43" s="1245"/>
      <c r="I43" s="107">
        <v>2911</v>
      </c>
      <c r="J43" s="108">
        <v>2975</v>
      </c>
      <c r="K43" s="108">
        <v>3132</v>
      </c>
      <c r="L43" s="108">
        <v>3201</v>
      </c>
      <c r="M43" s="109">
        <v>3192</v>
      </c>
    </row>
    <row r="44" spans="2:13" ht="27.75" customHeight="1" x14ac:dyDescent="0.15">
      <c r="B44" s="1240"/>
      <c r="C44" s="1241"/>
      <c r="D44" s="106"/>
      <c r="E44" s="1244" t="s">
        <v>34</v>
      </c>
      <c r="F44" s="1244"/>
      <c r="G44" s="1244"/>
      <c r="H44" s="1245"/>
      <c r="I44" s="107">
        <v>106</v>
      </c>
      <c r="J44" s="108">
        <v>137</v>
      </c>
      <c r="K44" s="108">
        <v>151</v>
      </c>
      <c r="L44" s="108">
        <v>151</v>
      </c>
      <c r="M44" s="109">
        <v>153</v>
      </c>
    </row>
    <row r="45" spans="2:13" ht="27.75" customHeight="1" x14ac:dyDescent="0.15">
      <c r="B45" s="1240"/>
      <c r="C45" s="1241"/>
      <c r="D45" s="106"/>
      <c r="E45" s="1244" t="s">
        <v>35</v>
      </c>
      <c r="F45" s="1244"/>
      <c r="G45" s="1244"/>
      <c r="H45" s="1245"/>
      <c r="I45" s="107">
        <v>576</v>
      </c>
      <c r="J45" s="108">
        <v>578</v>
      </c>
      <c r="K45" s="108">
        <v>570</v>
      </c>
      <c r="L45" s="108">
        <v>549</v>
      </c>
      <c r="M45" s="109">
        <v>552</v>
      </c>
    </row>
    <row r="46" spans="2:13" ht="27.75" customHeight="1" x14ac:dyDescent="0.15">
      <c r="B46" s="1240"/>
      <c r="C46" s="1241"/>
      <c r="D46" s="110"/>
      <c r="E46" s="1244" t="s">
        <v>36</v>
      </c>
      <c r="F46" s="1244"/>
      <c r="G46" s="1244"/>
      <c r="H46" s="1245"/>
      <c r="I46" s="107" t="s">
        <v>524</v>
      </c>
      <c r="J46" s="108" t="s">
        <v>524</v>
      </c>
      <c r="K46" s="108" t="s">
        <v>524</v>
      </c>
      <c r="L46" s="108" t="s">
        <v>524</v>
      </c>
      <c r="M46" s="109" t="s">
        <v>524</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2122</v>
      </c>
      <c r="J50" s="108">
        <v>2182</v>
      </c>
      <c r="K50" s="108">
        <v>2244</v>
      </c>
      <c r="L50" s="108">
        <v>2380</v>
      </c>
      <c r="M50" s="109">
        <v>2152</v>
      </c>
    </row>
    <row r="51" spans="2:13" ht="27.75" customHeight="1" x14ac:dyDescent="0.15">
      <c r="B51" s="1240"/>
      <c r="C51" s="1241"/>
      <c r="D51" s="106"/>
      <c r="E51" s="1244" t="s">
        <v>42</v>
      </c>
      <c r="F51" s="1244"/>
      <c r="G51" s="1244"/>
      <c r="H51" s="1245"/>
      <c r="I51" s="107" t="s">
        <v>524</v>
      </c>
      <c r="J51" s="108" t="s">
        <v>524</v>
      </c>
      <c r="K51" s="108" t="s">
        <v>524</v>
      </c>
      <c r="L51" s="108" t="s">
        <v>524</v>
      </c>
      <c r="M51" s="109" t="s">
        <v>524</v>
      </c>
    </row>
    <row r="52" spans="2:13" ht="27.75" customHeight="1" x14ac:dyDescent="0.15">
      <c r="B52" s="1242"/>
      <c r="C52" s="1243"/>
      <c r="D52" s="106"/>
      <c r="E52" s="1244" t="s">
        <v>43</v>
      </c>
      <c r="F52" s="1244"/>
      <c r="G52" s="1244"/>
      <c r="H52" s="1245"/>
      <c r="I52" s="107">
        <v>4420</v>
      </c>
      <c r="J52" s="108">
        <v>4579</v>
      </c>
      <c r="K52" s="108">
        <v>4572</v>
      </c>
      <c r="L52" s="108">
        <v>4546</v>
      </c>
      <c r="M52" s="109">
        <v>4576</v>
      </c>
    </row>
    <row r="53" spans="2:13" ht="27.75" customHeight="1" thickBot="1" x14ac:dyDescent="0.2">
      <c r="B53" s="1246" t="s">
        <v>44</v>
      </c>
      <c r="C53" s="1247"/>
      <c r="D53" s="113"/>
      <c r="E53" s="1248" t="s">
        <v>45</v>
      </c>
      <c r="F53" s="1248"/>
      <c r="G53" s="1248"/>
      <c r="H53" s="1249"/>
      <c r="I53" s="114">
        <v>431</v>
      </c>
      <c r="J53" s="115">
        <v>421</v>
      </c>
      <c r="K53" s="115">
        <v>399</v>
      </c>
      <c r="L53" s="115">
        <v>251</v>
      </c>
      <c r="M53" s="116">
        <v>525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veO6lezctjWbHHRBYaee28le6QyTTKXl9LRV+akfJO6bbQAsjWfIz55jvNAMiF5P65ABx28aZAd0e9U8qpXg==" saltValue="PguExBLwaMuJbJOeMRp9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753</v>
      </c>
      <c r="G55" s="128">
        <v>756</v>
      </c>
      <c r="H55" s="129">
        <v>751</v>
      </c>
    </row>
    <row r="56" spans="2:8" ht="52.5" customHeight="1" x14ac:dyDescent="0.15">
      <c r="B56" s="130"/>
      <c r="C56" s="1267" t="s">
        <v>49</v>
      </c>
      <c r="D56" s="1267"/>
      <c r="E56" s="1268"/>
      <c r="F56" s="131">
        <v>154</v>
      </c>
      <c r="G56" s="131">
        <v>155</v>
      </c>
      <c r="H56" s="132">
        <v>156</v>
      </c>
    </row>
    <row r="57" spans="2:8" ht="53.25" customHeight="1" x14ac:dyDescent="0.15">
      <c r="B57" s="130"/>
      <c r="C57" s="1269" t="s">
        <v>50</v>
      </c>
      <c r="D57" s="1269"/>
      <c r="E57" s="1270"/>
      <c r="F57" s="133">
        <v>1152</v>
      </c>
      <c r="G57" s="133">
        <v>1237</v>
      </c>
      <c r="H57" s="134">
        <v>994</v>
      </c>
    </row>
    <row r="58" spans="2:8" ht="45.75" customHeight="1" x14ac:dyDescent="0.15">
      <c r="B58" s="135"/>
      <c r="C58" s="1257" t="s">
        <v>601</v>
      </c>
      <c r="D58" s="1258"/>
      <c r="E58" s="1259"/>
      <c r="F58" s="136">
        <v>559</v>
      </c>
      <c r="G58" s="136">
        <v>588</v>
      </c>
      <c r="H58" s="137">
        <v>489</v>
      </c>
    </row>
    <row r="59" spans="2:8" ht="45.75" customHeight="1" x14ac:dyDescent="0.15">
      <c r="B59" s="135"/>
      <c r="C59" s="1257" t="s">
        <v>602</v>
      </c>
      <c r="D59" s="1258"/>
      <c r="E59" s="1259"/>
      <c r="F59" s="136">
        <v>306</v>
      </c>
      <c r="G59" s="136">
        <v>306</v>
      </c>
      <c r="H59" s="137">
        <v>183</v>
      </c>
    </row>
    <row r="60" spans="2:8" ht="45.75" customHeight="1" x14ac:dyDescent="0.15">
      <c r="B60" s="135"/>
      <c r="C60" s="1257" t="s">
        <v>603</v>
      </c>
      <c r="D60" s="1258"/>
      <c r="E60" s="1259"/>
      <c r="F60" s="136">
        <v>157</v>
      </c>
      <c r="G60" s="136">
        <v>157</v>
      </c>
      <c r="H60" s="137">
        <v>157</v>
      </c>
    </row>
    <row r="61" spans="2:8" ht="45.75" customHeight="1" x14ac:dyDescent="0.15">
      <c r="B61" s="135"/>
      <c r="C61" s="1257" t="s">
        <v>604</v>
      </c>
      <c r="D61" s="1258"/>
      <c r="E61" s="1259"/>
      <c r="F61" s="136">
        <v>102</v>
      </c>
      <c r="G61" s="136">
        <v>102</v>
      </c>
      <c r="H61" s="137">
        <v>103</v>
      </c>
    </row>
    <row r="62" spans="2:8" ht="45.75" customHeight="1" thickBot="1" x14ac:dyDescent="0.2">
      <c r="B62" s="138"/>
      <c r="C62" s="1260" t="s">
        <v>605</v>
      </c>
      <c r="D62" s="1261"/>
      <c r="E62" s="1262"/>
      <c r="F62" s="139">
        <v>16</v>
      </c>
      <c r="G62" s="139">
        <v>71</v>
      </c>
      <c r="H62" s="140">
        <v>51</v>
      </c>
    </row>
    <row r="63" spans="2:8" ht="52.5" customHeight="1" thickBot="1" x14ac:dyDescent="0.2">
      <c r="B63" s="141"/>
      <c r="C63" s="1263" t="s">
        <v>51</v>
      </c>
      <c r="D63" s="1263"/>
      <c r="E63" s="1264"/>
      <c r="F63" s="142">
        <v>2059</v>
      </c>
      <c r="G63" s="142">
        <v>2148</v>
      </c>
      <c r="H63" s="143">
        <v>1902</v>
      </c>
    </row>
    <row r="64" spans="2:8" ht="15" customHeight="1" x14ac:dyDescent="0.15"/>
  </sheetData>
  <sheetProtection algorithmName="SHA-512" hashValue="KctGwS3i2qKY0cqGipxOmYTFq60AbyV1GhLwQ6mcr2/tSKy3AC+wRhIpJB8vIjyNVqOUfanIxczA97d2/Zxm3g==" saltValue="FJUAhjVjxPLRSar9MVx3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56417</v>
      </c>
      <c r="E3" s="162"/>
      <c r="F3" s="163">
        <v>128611</v>
      </c>
      <c r="G3" s="164"/>
      <c r="H3" s="165"/>
    </row>
    <row r="4" spans="1:8" x14ac:dyDescent="0.15">
      <c r="A4" s="166"/>
      <c r="B4" s="167"/>
      <c r="C4" s="168"/>
      <c r="D4" s="169">
        <v>38457</v>
      </c>
      <c r="E4" s="170"/>
      <c r="F4" s="171">
        <v>61552</v>
      </c>
      <c r="G4" s="172"/>
      <c r="H4" s="173"/>
    </row>
    <row r="5" spans="1:8" x14ac:dyDescent="0.15">
      <c r="A5" s="154" t="s">
        <v>558</v>
      </c>
      <c r="B5" s="159"/>
      <c r="C5" s="160"/>
      <c r="D5" s="161">
        <v>80404</v>
      </c>
      <c r="E5" s="162"/>
      <c r="F5" s="163">
        <v>138651</v>
      </c>
      <c r="G5" s="164"/>
      <c r="H5" s="165"/>
    </row>
    <row r="6" spans="1:8" x14ac:dyDescent="0.15">
      <c r="A6" s="166"/>
      <c r="B6" s="167"/>
      <c r="C6" s="168"/>
      <c r="D6" s="169">
        <v>54245</v>
      </c>
      <c r="E6" s="170"/>
      <c r="F6" s="171">
        <v>71211</v>
      </c>
      <c r="G6" s="172"/>
      <c r="H6" s="173"/>
    </row>
    <row r="7" spans="1:8" x14ac:dyDescent="0.15">
      <c r="A7" s="154" t="s">
        <v>559</v>
      </c>
      <c r="B7" s="159"/>
      <c r="C7" s="160"/>
      <c r="D7" s="161">
        <v>61695</v>
      </c>
      <c r="E7" s="162"/>
      <c r="F7" s="163">
        <v>122882</v>
      </c>
      <c r="G7" s="164"/>
      <c r="H7" s="165"/>
    </row>
    <row r="8" spans="1:8" x14ac:dyDescent="0.15">
      <c r="A8" s="166"/>
      <c r="B8" s="167"/>
      <c r="C8" s="168"/>
      <c r="D8" s="169">
        <v>38222</v>
      </c>
      <c r="E8" s="170"/>
      <c r="F8" s="171">
        <v>65785</v>
      </c>
      <c r="G8" s="172"/>
      <c r="H8" s="173"/>
    </row>
    <row r="9" spans="1:8" x14ac:dyDescent="0.15">
      <c r="A9" s="154" t="s">
        <v>560</v>
      </c>
      <c r="B9" s="159"/>
      <c r="C9" s="160"/>
      <c r="D9" s="161">
        <v>60206</v>
      </c>
      <c r="E9" s="162"/>
      <c r="F9" s="163">
        <v>114790</v>
      </c>
      <c r="G9" s="164"/>
      <c r="H9" s="165"/>
    </row>
    <row r="10" spans="1:8" x14ac:dyDescent="0.15">
      <c r="A10" s="166"/>
      <c r="B10" s="167"/>
      <c r="C10" s="168"/>
      <c r="D10" s="169">
        <v>54237</v>
      </c>
      <c r="E10" s="170"/>
      <c r="F10" s="171">
        <v>55601</v>
      </c>
      <c r="G10" s="172"/>
      <c r="H10" s="173"/>
    </row>
    <row r="11" spans="1:8" x14ac:dyDescent="0.15">
      <c r="A11" s="154" t="s">
        <v>561</v>
      </c>
      <c r="B11" s="159"/>
      <c r="C11" s="160"/>
      <c r="D11" s="161">
        <v>96583</v>
      </c>
      <c r="E11" s="162"/>
      <c r="F11" s="163">
        <v>126262</v>
      </c>
      <c r="G11" s="164"/>
      <c r="H11" s="165"/>
    </row>
    <row r="12" spans="1:8" x14ac:dyDescent="0.15">
      <c r="A12" s="166"/>
      <c r="B12" s="167"/>
      <c r="C12" s="174"/>
      <c r="D12" s="169">
        <v>63726</v>
      </c>
      <c r="E12" s="170"/>
      <c r="F12" s="171">
        <v>56769</v>
      </c>
      <c r="G12" s="172"/>
      <c r="H12" s="173"/>
    </row>
    <row r="13" spans="1:8" x14ac:dyDescent="0.15">
      <c r="A13" s="154"/>
      <c r="B13" s="159"/>
      <c r="C13" s="175"/>
      <c r="D13" s="176">
        <v>71061</v>
      </c>
      <c r="E13" s="177"/>
      <c r="F13" s="178">
        <v>126239</v>
      </c>
      <c r="G13" s="179"/>
      <c r="H13" s="165"/>
    </row>
    <row r="14" spans="1:8" x14ac:dyDescent="0.15">
      <c r="A14" s="166"/>
      <c r="B14" s="167"/>
      <c r="C14" s="168"/>
      <c r="D14" s="169">
        <v>49777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11.34</v>
      </c>
      <c r="C19" s="180">
        <f>ROUND(VALUE(SUBSTITUTE(実質収支比率等に係る経年分析!G$48,"▲","-")),2)</f>
        <v>10.59</v>
      </c>
      <c r="D19" s="180">
        <f>ROUND(VALUE(SUBSTITUTE(実質収支比率等に係る経年分析!H$48,"▲","-")),2)</f>
        <v>8.51</v>
      </c>
      <c r="E19" s="180">
        <f>ROUND(VALUE(SUBSTITUTE(実質収支比率等に係る経年分析!I$48,"▲","-")),2)</f>
        <v>4.5</v>
      </c>
      <c r="F19" s="180">
        <f>ROUND(VALUE(SUBSTITUTE(実質収支比率等に係る経年分析!J$48,"▲","-")),2)</f>
        <v>4.6399999999999997</v>
      </c>
    </row>
    <row r="20" spans="1:11" x14ac:dyDescent="0.15">
      <c r="A20" s="180" t="s">
        <v>55</v>
      </c>
      <c r="B20" s="180">
        <f>ROUND(VALUE(SUBSTITUTE(実質収支比率等に係る経年分析!F$47,"▲","-")),2)</f>
        <v>26.34</v>
      </c>
      <c r="C20" s="180">
        <f>ROUND(VALUE(SUBSTITUTE(実質収支比率等に係る経年分析!G$47,"▲","-")),2)</f>
        <v>26.25</v>
      </c>
      <c r="D20" s="180">
        <f>ROUND(VALUE(SUBSTITUTE(実質収支比率等に係る経年分析!H$47,"▲","-")),2)</f>
        <v>25.98</v>
      </c>
      <c r="E20" s="180">
        <f>ROUND(VALUE(SUBSTITUTE(実質収支比率等に係る経年分析!I$47,"▲","-")),2)</f>
        <v>25.83</v>
      </c>
      <c r="F20" s="180">
        <f>ROUND(VALUE(SUBSTITUTE(実質収支比率等に係る経年分析!J$47,"▲","-")),2)</f>
        <v>25.79</v>
      </c>
    </row>
    <row r="21" spans="1:11" x14ac:dyDescent="0.15">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-3.83</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輪之内町児童発達支援事業特別会計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輪之内町後期高齢者医療特別会計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輪之内町特定環境保全公共下水道事業特別会計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輪之内町国民健康保険事業特別会計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4.3099999999999996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輪之内町水道事業会計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v>
      </c>
      <c r="E42" s="182"/>
      <c r="F42" s="182"/>
      <c r="G42" s="182">
        <f>'実質公債費比率（分子）の構造'!L$52</f>
        <v>321</v>
      </c>
      <c r="H42" s="182"/>
      <c r="I42" s="182"/>
      <c r="J42" s="182">
        <f>'実質公債費比率（分子）の構造'!M$52</f>
        <v>332</v>
      </c>
      <c r="K42" s="182"/>
      <c r="L42" s="182"/>
      <c r="M42" s="182">
        <f>'実質公債費比率（分子）の構造'!N$52</f>
        <v>341</v>
      </c>
      <c r="N42" s="182"/>
      <c r="O42" s="182"/>
      <c r="P42" s="182">
        <f>'実質公債費比率（分子）の構造'!O$52</f>
        <v>346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v>
      </c>
      <c r="C44" s="182"/>
      <c r="D44" s="182"/>
      <c r="E44" s="182">
        <f>'実質公債費比率（分子）の構造'!L$50</f>
        <v>35</v>
      </c>
      <c r="F44" s="182"/>
      <c r="G44" s="182"/>
      <c r="H44" s="182">
        <f>'実質公債費比率（分子）の構造'!M$50</f>
        <v>35</v>
      </c>
      <c r="I44" s="182"/>
      <c r="J44" s="182"/>
      <c r="K44" s="182">
        <f>'実質公債費比率（分子）の構造'!N$50</f>
        <v>35</v>
      </c>
      <c r="L44" s="182"/>
      <c r="M44" s="182"/>
      <c r="N44" s="182">
        <f>'実質公債費比率（分子）の構造'!O$50</f>
        <v>31</v>
      </c>
      <c r="O44" s="182"/>
      <c r="P44" s="182"/>
    </row>
    <row r="45" spans="1:16" x14ac:dyDescent="0.15">
      <c r="A45" s="182" t="s">
        <v>66</v>
      </c>
      <c r="B45" s="182">
        <f>'実質公債費比率（分子）の構造'!K$49</f>
        <v>21</v>
      </c>
      <c r="C45" s="182"/>
      <c r="D45" s="182"/>
      <c r="E45" s="182">
        <f>'実質公債費比率（分子）の構造'!L$49</f>
        <v>14</v>
      </c>
      <c r="F45" s="182"/>
      <c r="G45" s="182"/>
      <c r="H45" s="182">
        <f>'実質公債費比率（分子）の構造'!M$49</f>
        <v>15</v>
      </c>
      <c r="I45" s="182"/>
      <c r="J45" s="182"/>
      <c r="K45" s="182">
        <f>'実質公債費比率（分子）の構造'!N$49</f>
        <v>17</v>
      </c>
      <c r="L45" s="182"/>
      <c r="M45" s="182"/>
      <c r="N45" s="182">
        <f>'実質公債費比率（分子）の構造'!O$49</f>
        <v>14</v>
      </c>
      <c r="O45" s="182"/>
      <c r="P45" s="182"/>
    </row>
    <row r="46" spans="1:16" x14ac:dyDescent="0.15">
      <c r="A46" s="182" t="s">
        <v>67</v>
      </c>
      <c r="B46" s="182">
        <f>'実質公債費比率（分子）の構造'!K$48</f>
        <v>158</v>
      </c>
      <c r="C46" s="182"/>
      <c r="D46" s="182"/>
      <c r="E46" s="182">
        <f>'実質公債費比率（分子）の構造'!L$48</f>
        <v>175</v>
      </c>
      <c r="F46" s="182"/>
      <c r="G46" s="182"/>
      <c r="H46" s="182">
        <f>'実質公債費比率（分子）の構造'!M$48</f>
        <v>188</v>
      </c>
      <c r="I46" s="182"/>
      <c r="J46" s="182"/>
      <c r="K46" s="182">
        <f>'実質公債費比率（分子）の構造'!N$48</f>
        <v>182</v>
      </c>
      <c r="L46" s="182"/>
      <c r="M46" s="182"/>
      <c r="N46" s="182">
        <f>'実質公債費比率（分子）の構造'!O$48</f>
        <v>191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206</v>
      </c>
      <c r="C49" s="182"/>
      <c r="D49" s="182"/>
      <c r="E49" s="182">
        <f>'実質公債費比率（分子）の構造'!L$45</f>
        <v>208</v>
      </c>
      <c r="F49" s="182"/>
      <c r="G49" s="182"/>
      <c r="H49" s="182">
        <f>'実質公債費比率（分子）の構造'!M$45</f>
        <v>236</v>
      </c>
      <c r="I49" s="182"/>
      <c r="J49" s="182"/>
      <c r="K49" s="182">
        <f>'実質公債費比率（分子）の構造'!N$45</f>
        <v>246</v>
      </c>
      <c r="L49" s="182"/>
      <c r="M49" s="182"/>
      <c r="N49" s="182">
        <f>'実質公債費比率（分子）の構造'!O$45</f>
        <v>262</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139</v>
      </c>
      <c r="M50" s="182" t="e">
        <f>NA()</f>
        <v>#N/A</v>
      </c>
      <c r="N50" s="182" t="e">
        <f>NA()</f>
        <v>#N/A</v>
      </c>
      <c r="O50" s="182">
        <f>IF(ISNUMBER('実質公債費比率（分子）の構造'!O$53),'実質公債費比率（分子）の構造'!O$53,NA())</f>
        <v>152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4420</v>
      </c>
      <c r="E56" s="181"/>
      <c r="F56" s="181"/>
      <c r="G56" s="181">
        <f>'将来負担比率（分子）の構造'!J$52</f>
        <v>4579</v>
      </c>
      <c r="H56" s="181"/>
      <c r="I56" s="181"/>
      <c r="J56" s="181">
        <f>'将来負担比率（分子）の構造'!K$52</f>
        <v>4572</v>
      </c>
      <c r="K56" s="181"/>
      <c r="L56" s="181"/>
      <c r="M56" s="181">
        <f>'将来負担比率（分子）の構造'!L$52</f>
        <v>4546</v>
      </c>
      <c r="N56" s="181"/>
      <c r="O56" s="181"/>
      <c r="P56" s="181">
        <f>'将来負担比率（分子）の構造'!M$52</f>
        <v>4576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2122</v>
      </c>
      <c r="E58" s="181"/>
      <c r="F58" s="181"/>
      <c r="G58" s="181">
        <f>'将来負担比率（分子）の構造'!J$50</f>
        <v>2182</v>
      </c>
      <c r="H58" s="181"/>
      <c r="I58" s="181"/>
      <c r="J58" s="181">
        <f>'将来負担比率（分子）の構造'!K$50</f>
        <v>2244</v>
      </c>
      <c r="K58" s="181"/>
      <c r="L58" s="181"/>
      <c r="M58" s="181">
        <f>'将来負担比率（分子）の構造'!L$50</f>
        <v>2380</v>
      </c>
      <c r="N58" s="181"/>
      <c r="O58" s="181"/>
      <c r="P58" s="181">
        <f>'将来負担比率（分子）の構造'!M$50</f>
        <v>2152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576</v>
      </c>
      <c r="C62" s="181"/>
      <c r="D62" s="181"/>
      <c r="E62" s="181">
        <f>'将来負担比率（分子）の構造'!J$45</f>
        <v>578</v>
      </c>
      <c r="F62" s="181"/>
      <c r="G62" s="181"/>
      <c r="H62" s="181">
        <f>'将来負担比率（分子）の構造'!K$45</f>
        <v>570</v>
      </c>
      <c r="I62" s="181"/>
      <c r="J62" s="181"/>
      <c r="K62" s="181">
        <f>'将来負担比率（分子）の構造'!L$45</f>
        <v>549</v>
      </c>
      <c r="L62" s="181"/>
      <c r="M62" s="181"/>
      <c r="N62" s="181">
        <f>'将来負担比率（分子）の構造'!M$45</f>
        <v>552</v>
      </c>
      <c r="O62" s="181"/>
      <c r="P62" s="181"/>
    </row>
    <row r="63" spans="1:16" x14ac:dyDescent="0.15">
      <c r="A63" s="181" t="s">
        <v>34</v>
      </c>
      <c r="B63" s="181">
        <f>'将来負担比率（分子）の構造'!I$44</f>
        <v>106</v>
      </c>
      <c r="C63" s="181"/>
      <c r="D63" s="181"/>
      <c r="E63" s="181">
        <f>'将来負担比率（分子）の構造'!J$44</f>
        <v>137</v>
      </c>
      <c r="F63" s="181"/>
      <c r="G63" s="181"/>
      <c r="H63" s="181">
        <f>'将来負担比率（分子）の構造'!K$44</f>
        <v>151</v>
      </c>
      <c r="I63" s="181"/>
      <c r="J63" s="181"/>
      <c r="K63" s="181">
        <f>'将来負担比率（分子）の構造'!L$44</f>
        <v>151</v>
      </c>
      <c r="L63" s="181"/>
      <c r="M63" s="181"/>
      <c r="N63" s="181">
        <f>'将来負担比率（分子）の構造'!M$44</f>
        <v>153</v>
      </c>
      <c r="O63" s="181"/>
      <c r="P63" s="181"/>
    </row>
    <row r="64" spans="1:16" x14ac:dyDescent="0.15">
      <c r="A64" s="181" t="s">
        <v>33</v>
      </c>
      <c r="B64" s="181">
        <f>'将来負担比率（分子）の構造'!I$43</f>
        <v>2911</v>
      </c>
      <c r="C64" s="181"/>
      <c r="D64" s="181"/>
      <c r="E64" s="181">
        <f>'将来負担比率（分子）の構造'!J$43</f>
        <v>2975</v>
      </c>
      <c r="F64" s="181"/>
      <c r="G64" s="181"/>
      <c r="H64" s="181">
        <f>'将来負担比率（分子）の構造'!K$43</f>
        <v>3132</v>
      </c>
      <c r="I64" s="181"/>
      <c r="J64" s="181"/>
      <c r="K64" s="181">
        <f>'将来負担比率（分子）の構造'!L$43</f>
        <v>3201</v>
      </c>
      <c r="L64" s="181"/>
      <c r="M64" s="181"/>
      <c r="N64" s="181">
        <f>'将来負担比率（分子）の構造'!M$43</f>
        <v>3192</v>
      </c>
      <c r="O64" s="181"/>
      <c r="P64" s="181"/>
    </row>
    <row r="65" spans="1:16" x14ac:dyDescent="0.15">
      <c r="A65" s="181" t="s">
        <v>32</v>
      </c>
      <c r="B65" s="181">
        <f>'将来負担比率（分子）の構造'!I$42</f>
        <v>276</v>
      </c>
      <c r="C65" s="181"/>
      <c r="D65" s="181"/>
      <c r="E65" s="181">
        <f>'将来負担比率（分子）の構造'!J$42</f>
        <v>242</v>
      </c>
      <c r="F65" s="181"/>
      <c r="G65" s="181"/>
      <c r="H65" s="181">
        <f>'将来負担比率（分子）の構造'!K$42</f>
        <v>207</v>
      </c>
      <c r="I65" s="181"/>
      <c r="J65" s="181"/>
      <c r="K65" s="181">
        <f>'将来負担比率（分子）の構造'!L$42</f>
        <v>172</v>
      </c>
      <c r="L65" s="181"/>
      <c r="M65" s="181"/>
      <c r="N65" s="181">
        <f>'将来負担比率（分子）の構造'!M$42</f>
        <v>142</v>
      </c>
      <c r="O65" s="181"/>
      <c r="P65" s="181"/>
    </row>
    <row r="66" spans="1:16" x14ac:dyDescent="0.15">
      <c r="A66" s="181" t="s">
        <v>31</v>
      </c>
      <c r="B66" s="181">
        <f>'将来負担比率（分子）の構造'!I$41</f>
        <v>3103</v>
      </c>
      <c r="C66" s="181"/>
      <c r="D66" s="181"/>
      <c r="E66" s="181">
        <f>'将来負担比率（分子）の構造'!J$41</f>
        <v>3250</v>
      </c>
      <c r="F66" s="181"/>
      <c r="G66" s="181"/>
      <c r="H66" s="181">
        <f>'将来負担比率（分子）の構造'!K$41</f>
        <v>3156</v>
      </c>
      <c r="I66" s="181"/>
      <c r="J66" s="181"/>
      <c r="K66" s="181">
        <f>'将来負担比率（分子）の構造'!L$41</f>
        <v>3104</v>
      </c>
      <c r="L66" s="181"/>
      <c r="M66" s="181"/>
      <c r="N66" s="181">
        <f>'将来負担比率（分子）の構造'!M$41</f>
        <v>3214</v>
      </c>
      <c r="O66" s="181"/>
      <c r="P66" s="181"/>
    </row>
    <row r="67" spans="1:16" x14ac:dyDescent="0.15">
      <c r="A67" s="181" t="s">
        <v>75</v>
      </c>
      <c r="B67" s="181" t="e">
        <f>NA()</f>
        <v>#N/A</v>
      </c>
      <c r="C67" s="181">
        <f>IF(ISNUMBER('将来負担比率（分子）の構造'!I$53), IF('将来負担比率（分子）の構造'!I$53 &lt; 0, 0, '将来負担比率（分子）の構造'!I$53), NA())</f>
        <v>431</v>
      </c>
      <c r="D67" s="181" t="e">
        <f>NA()</f>
        <v>#N/A</v>
      </c>
      <c r="E67" s="181" t="e">
        <f>NA()</f>
        <v>#N/A</v>
      </c>
      <c r="F67" s="181">
        <f>IF(ISNUMBER('将来負担比率（分子）の構造'!J$53), IF('将来負担比率（分子）の構造'!J$53 &lt; 0, 0, '将来負担比率（分子）の構造'!J$53), NA())</f>
        <v>421</v>
      </c>
      <c r="G67" s="181" t="e">
        <f>NA()</f>
        <v>#N/A</v>
      </c>
      <c r="H67" s="181" t="e">
        <f>NA()</f>
        <v>#N/A</v>
      </c>
      <c r="I67" s="181">
        <f>IF(ISNUMBER('将来負担比率（分子）の構造'!K$53), IF('将来負担比率（分子）の構造'!K$53 &lt; 0, 0, '将来負担比率（分子）の構造'!K$53), NA())</f>
        <v>399</v>
      </c>
      <c r="J67" s="181" t="e">
        <f>NA()</f>
        <v>#N/A</v>
      </c>
      <c r="K67" s="181" t="e">
        <f>NA()</f>
        <v>#N/A</v>
      </c>
      <c r="L67" s="181">
        <f>IF(ISNUMBER('将来負担比率（分子）の構造'!L$53), IF('将来負担比率（分子）の構造'!L$53 &lt; 0, 0, '将来負担比率（分子）の構造'!L$53), NA())</f>
        <v>251</v>
      </c>
      <c r="M67" s="181" t="e">
        <f>NA()</f>
        <v>#N/A</v>
      </c>
      <c r="N67" s="181" t="e">
        <f>NA()</f>
        <v>#N/A</v>
      </c>
      <c r="O67" s="181">
        <f>IF(ISNUMBER('将来負担比率（分子）の構造'!M$53), IF('将来負担比率（分子）の構造'!M$53 &lt; 0, 0, '将来負担比率（分子）の構造'!M$53), NA())</f>
        <v>525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753</v>
      </c>
      <c r="C72" s="185">
        <f>基金残高に係る経年分析!G55</f>
        <v>756</v>
      </c>
      <c r="D72" s="185">
        <f>基金残高に係る経年分析!H55</f>
        <v>751</v>
      </c>
    </row>
    <row r="73" spans="1:16" x14ac:dyDescent="0.15">
      <c r="A73" s="184" t="s">
        <v>78</v>
      </c>
      <c r="B73" s="185">
        <f>基金残高に係る経年分析!F56</f>
        <v>154</v>
      </c>
      <c r="C73" s="185">
        <f>基金残高に係る経年分析!G56</f>
        <v>155</v>
      </c>
      <c r="D73" s="185">
        <f>基金残高に係る経年分析!H56</f>
        <v>156</v>
      </c>
    </row>
    <row r="74" spans="1:16" x14ac:dyDescent="0.15">
      <c r="A74" s="184" t="s">
        <v>79</v>
      </c>
      <c r="B74" s="185">
        <f>基金残高に係る経年分析!F57</f>
        <v>1152</v>
      </c>
      <c r="C74" s="185">
        <f>基金残高に係る経年分析!G57</f>
        <v>1237</v>
      </c>
      <c r="D74" s="185">
        <f>基金残高に係る経年分析!H57</f>
        <v>994</v>
      </c>
    </row>
  </sheetData>
  <sheetProtection algorithmName="SHA-512" hashValue="nyvcLdPidxyNnucjWkB/GgaXLT+YQnnFmKRH6uBxPe/bTWWKIrUhKZsYBod79epirORYi4dagLxaLfDCrvekGw==" saltValue="GFS9kb27cdGhExaZEEQP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1621797</v>
      </c>
      <c r="S5" s="696"/>
      <c r="T5" s="696"/>
      <c r="U5" s="696"/>
      <c r="V5" s="696"/>
      <c r="W5" s="696"/>
      <c r="X5" s="696"/>
      <c r="Y5" s="739"/>
      <c r="Z5" s="757">
        <v>34.799999999999997</v>
      </c>
      <c r="AA5" s="757"/>
      <c r="AB5" s="757"/>
      <c r="AC5" s="757"/>
      <c r="AD5" s="758">
        <v>1621797</v>
      </c>
      <c r="AE5" s="758"/>
      <c r="AF5" s="758"/>
      <c r="AG5" s="758"/>
      <c r="AH5" s="758"/>
      <c r="AI5" s="758"/>
      <c r="AJ5" s="758"/>
      <c r="AK5" s="758"/>
      <c r="AL5" s="740">
        <v>57.9</v>
      </c>
      <c r="AM5" s="711"/>
      <c r="AN5" s="711"/>
      <c r="AO5" s="741"/>
      <c r="AP5" s="706" t="s">
        <v>227</v>
      </c>
      <c r="AQ5" s="707"/>
      <c r="AR5" s="707"/>
      <c r="AS5" s="707"/>
      <c r="AT5" s="707"/>
      <c r="AU5" s="707"/>
      <c r="AV5" s="707"/>
      <c r="AW5" s="707"/>
      <c r="AX5" s="707"/>
      <c r="AY5" s="707"/>
      <c r="AZ5" s="707"/>
      <c r="BA5" s="707"/>
      <c r="BB5" s="707"/>
      <c r="BC5" s="707"/>
      <c r="BD5" s="707"/>
      <c r="BE5" s="707"/>
      <c r="BF5" s="708"/>
      <c r="BG5" s="640">
        <v>1621797</v>
      </c>
      <c r="BH5" s="641"/>
      <c r="BI5" s="641"/>
      <c r="BJ5" s="641"/>
      <c r="BK5" s="641"/>
      <c r="BL5" s="641"/>
      <c r="BM5" s="641"/>
      <c r="BN5" s="642"/>
      <c r="BO5" s="677">
        <v>100</v>
      </c>
      <c r="BP5" s="677"/>
      <c r="BQ5" s="677"/>
      <c r="BR5" s="677"/>
      <c r="BS5" s="678" t="s">
        <v>228</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220</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63532</v>
      </c>
      <c r="S6" s="641"/>
      <c r="T6" s="641"/>
      <c r="U6" s="641"/>
      <c r="V6" s="641"/>
      <c r="W6" s="641"/>
      <c r="X6" s="641"/>
      <c r="Y6" s="642"/>
      <c r="Z6" s="677">
        <v>1.4</v>
      </c>
      <c r="AA6" s="677"/>
      <c r="AB6" s="677"/>
      <c r="AC6" s="677"/>
      <c r="AD6" s="678">
        <v>63532</v>
      </c>
      <c r="AE6" s="678"/>
      <c r="AF6" s="678"/>
      <c r="AG6" s="678"/>
      <c r="AH6" s="678"/>
      <c r="AI6" s="678"/>
      <c r="AJ6" s="678"/>
      <c r="AK6" s="678"/>
      <c r="AL6" s="643">
        <v>2.2999999999999998</v>
      </c>
      <c r="AM6" s="644"/>
      <c r="AN6" s="644"/>
      <c r="AO6" s="679"/>
      <c r="AP6" s="637" t="s">
        <v>233</v>
      </c>
      <c r="AQ6" s="638"/>
      <c r="AR6" s="638"/>
      <c r="AS6" s="638"/>
      <c r="AT6" s="638"/>
      <c r="AU6" s="638"/>
      <c r="AV6" s="638"/>
      <c r="AW6" s="638"/>
      <c r="AX6" s="638"/>
      <c r="AY6" s="638"/>
      <c r="AZ6" s="638"/>
      <c r="BA6" s="638"/>
      <c r="BB6" s="638"/>
      <c r="BC6" s="638"/>
      <c r="BD6" s="638"/>
      <c r="BE6" s="638"/>
      <c r="BF6" s="639"/>
      <c r="BG6" s="640">
        <v>1621797</v>
      </c>
      <c r="BH6" s="641"/>
      <c r="BI6" s="641"/>
      <c r="BJ6" s="641"/>
      <c r="BK6" s="641"/>
      <c r="BL6" s="641"/>
      <c r="BM6" s="641"/>
      <c r="BN6" s="642"/>
      <c r="BO6" s="677">
        <v>100</v>
      </c>
      <c r="BP6" s="677"/>
      <c r="BQ6" s="677"/>
      <c r="BR6" s="677"/>
      <c r="BS6" s="678" t="s">
        <v>228</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49690</v>
      </c>
      <c r="CS6" s="641"/>
      <c r="CT6" s="641"/>
      <c r="CU6" s="641"/>
      <c r="CV6" s="641"/>
      <c r="CW6" s="641"/>
      <c r="CX6" s="641"/>
      <c r="CY6" s="642"/>
      <c r="CZ6" s="740">
        <v>1.1000000000000001</v>
      </c>
      <c r="DA6" s="711"/>
      <c r="DB6" s="711"/>
      <c r="DC6" s="743"/>
      <c r="DD6" s="646" t="s">
        <v>128</v>
      </c>
      <c r="DE6" s="641"/>
      <c r="DF6" s="641"/>
      <c r="DG6" s="641"/>
      <c r="DH6" s="641"/>
      <c r="DI6" s="641"/>
      <c r="DJ6" s="641"/>
      <c r="DK6" s="641"/>
      <c r="DL6" s="641"/>
      <c r="DM6" s="641"/>
      <c r="DN6" s="641"/>
      <c r="DO6" s="641"/>
      <c r="DP6" s="642"/>
      <c r="DQ6" s="646">
        <v>49690</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1287</v>
      </c>
      <c r="S7" s="641"/>
      <c r="T7" s="641"/>
      <c r="U7" s="641"/>
      <c r="V7" s="641"/>
      <c r="W7" s="641"/>
      <c r="X7" s="641"/>
      <c r="Y7" s="642"/>
      <c r="Z7" s="677">
        <v>0</v>
      </c>
      <c r="AA7" s="677"/>
      <c r="AB7" s="677"/>
      <c r="AC7" s="677"/>
      <c r="AD7" s="678">
        <v>1287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589980</v>
      </c>
      <c r="BH7" s="641"/>
      <c r="BI7" s="641"/>
      <c r="BJ7" s="641"/>
      <c r="BK7" s="641"/>
      <c r="BL7" s="641"/>
      <c r="BM7" s="641"/>
      <c r="BN7" s="642"/>
      <c r="BO7" s="677">
        <v>36.4</v>
      </c>
      <c r="BP7" s="677"/>
      <c r="BQ7" s="677"/>
      <c r="BR7" s="677"/>
      <c r="BS7" s="678" t="s">
        <v>128</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767508</v>
      </c>
      <c r="CS7" s="641"/>
      <c r="CT7" s="641"/>
      <c r="CU7" s="641"/>
      <c r="CV7" s="641"/>
      <c r="CW7" s="641"/>
      <c r="CX7" s="641"/>
      <c r="CY7" s="642"/>
      <c r="CZ7" s="677">
        <v>17</v>
      </c>
      <c r="DA7" s="677"/>
      <c r="DB7" s="677"/>
      <c r="DC7" s="677"/>
      <c r="DD7" s="646">
        <v>30906</v>
      </c>
      <c r="DE7" s="641"/>
      <c r="DF7" s="641"/>
      <c r="DG7" s="641"/>
      <c r="DH7" s="641"/>
      <c r="DI7" s="641"/>
      <c r="DJ7" s="641"/>
      <c r="DK7" s="641"/>
      <c r="DL7" s="641"/>
      <c r="DM7" s="641"/>
      <c r="DN7" s="641"/>
      <c r="DO7" s="641"/>
      <c r="DP7" s="642"/>
      <c r="DQ7" s="646">
        <v>715845</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5134</v>
      </c>
      <c r="S8" s="641"/>
      <c r="T8" s="641"/>
      <c r="U8" s="641"/>
      <c r="V8" s="641"/>
      <c r="W8" s="641"/>
      <c r="X8" s="641"/>
      <c r="Y8" s="642"/>
      <c r="Z8" s="677">
        <v>0.1</v>
      </c>
      <c r="AA8" s="677"/>
      <c r="AB8" s="677"/>
      <c r="AC8" s="677"/>
      <c r="AD8" s="678">
        <v>5134</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15089</v>
      </c>
      <c r="BH8" s="641"/>
      <c r="BI8" s="641"/>
      <c r="BJ8" s="641"/>
      <c r="BK8" s="641"/>
      <c r="BL8" s="641"/>
      <c r="BM8" s="641"/>
      <c r="BN8" s="642"/>
      <c r="BO8" s="677">
        <v>0.9</v>
      </c>
      <c r="BP8" s="677"/>
      <c r="BQ8" s="677"/>
      <c r="BR8" s="677"/>
      <c r="BS8" s="646" t="s">
        <v>128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1162447</v>
      </c>
      <c r="CS8" s="641"/>
      <c r="CT8" s="641"/>
      <c r="CU8" s="641"/>
      <c r="CV8" s="641"/>
      <c r="CW8" s="641"/>
      <c r="CX8" s="641"/>
      <c r="CY8" s="642"/>
      <c r="CZ8" s="677">
        <v>25.7</v>
      </c>
      <c r="DA8" s="677"/>
      <c r="DB8" s="677"/>
      <c r="DC8" s="677"/>
      <c r="DD8" s="646">
        <v>8983</v>
      </c>
      <c r="DE8" s="641"/>
      <c r="DF8" s="641"/>
      <c r="DG8" s="641"/>
      <c r="DH8" s="641"/>
      <c r="DI8" s="641"/>
      <c r="DJ8" s="641"/>
      <c r="DK8" s="641"/>
      <c r="DL8" s="641"/>
      <c r="DM8" s="641"/>
      <c r="DN8" s="641"/>
      <c r="DO8" s="641"/>
      <c r="DP8" s="642"/>
      <c r="DQ8" s="646">
        <v>689436</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2736</v>
      </c>
      <c r="S9" s="641"/>
      <c r="T9" s="641"/>
      <c r="U9" s="641"/>
      <c r="V9" s="641"/>
      <c r="W9" s="641"/>
      <c r="X9" s="641"/>
      <c r="Y9" s="642"/>
      <c r="Z9" s="677">
        <v>0.1</v>
      </c>
      <c r="AA9" s="677"/>
      <c r="AB9" s="677"/>
      <c r="AC9" s="677"/>
      <c r="AD9" s="678">
        <v>2736</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428138</v>
      </c>
      <c r="BH9" s="641"/>
      <c r="BI9" s="641"/>
      <c r="BJ9" s="641"/>
      <c r="BK9" s="641"/>
      <c r="BL9" s="641"/>
      <c r="BM9" s="641"/>
      <c r="BN9" s="642"/>
      <c r="BO9" s="677">
        <v>26.4</v>
      </c>
      <c r="BP9" s="677"/>
      <c r="BQ9" s="677"/>
      <c r="BR9" s="677"/>
      <c r="BS9" s="646" t="s">
        <v>228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293839</v>
      </c>
      <c r="CS9" s="641"/>
      <c r="CT9" s="641"/>
      <c r="CU9" s="641"/>
      <c r="CV9" s="641"/>
      <c r="CW9" s="641"/>
      <c r="CX9" s="641"/>
      <c r="CY9" s="642"/>
      <c r="CZ9" s="677">
        <v>6.5</v>
      </c>
      <c r="DA9" s="677"/>
      <c r="DB9" s="677"/>
      <c r="DC9" s="677"/>
      <c r="DD9" s="646">
        <v>7723</v>
      </c>
      <c r="DE9" s="641"/>
      <c r="DF9" s="641"/>
      <c r="DG9" s="641"/>
      <c r="DH9" s="641"/>
      <c r="DI9" s="641"/>
      <c r="DJ9" s="641"/>
      <c r="DK9" s="641"/>
      <c r="DL9" s="641"/>
      <c r="DM9" s="641"/>
      <c r="DN9" s="641"/>
      <c r="DO9" s="641"/>
      <c r="DP9" s="642"/>
      <c r="DQ9" s="646">
        <v>264225</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228</v>
      </c>
      <c r="S10" s="641"/>
      <c r="T10" s="641"/>
      <c r="U10" s="641"/>
      <c r="V10" s="641"/>
      <c r="W10" s="641"/>
      <c r="X10" s="641"/>
      <c r="Y10" s="642"/>
      <c r="Z10" s="677" t="s">
        <v>228</v>
      </c>
      <c r="AA10" s="677"/>
      <c r="AB10" s="677"/>
      <c r="AC10" s="677"/>
      <c r="AD10" s="678" t="s">
        <v>228</v>
      </c>
      <c r="AE10" s="678"/>
      <c r="AF10" s="678"/>
      <c r="AG10" s="678"/>
      <c r="AH10" s="678"/>
      <c r="AI10" s="678"/>
      <c r="AJ10" s="678"/>
      <c r="AK10" s="678"/>
      <c r="AL10" s="643" t="s">
        <v>128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33644</v>
      </c>
      <c r="BH10" s="641"/>
      <c r="BI10" s="641"/>
      <c r="BJ10" s="641"/>
      <c r="BK10" s="641"/>
      <c r="BL10" s="641"/>
      <c r="BM10" s="641"/>
      <c r="BN10" s="642"/>
      <c r="BO10" s="677">
        <v>2.1</v>
      </c>
      <c r="BP10" s="677"/>
      <c r="BQ10" s="677"/>
      <c r="BR10" s="677"/>
      <c r="BS10" s="646" t="s">
        <v>228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t="s">
        <v>128</v>
      </c>
      <c r="CS10" s="641"/>
      <c r="CT10" s="641"/>
      <c r="CU10" s="641"/>
      <c r="CV10" s="641"/>
      <c r="CW10" s="641"/>
      <c r="CX10" s="641"/>
      <c r="CY10" s="642"/>
      <c r="CZ10" s="677" t="s">
        <v>228</v>
      </c>
      <c r="DA10" s="677"/>
      <c r="DB10" s="677"/>
      <c r="DC10" s="677"/>
      <c r="DD10" s="646" t="s">
        <v>128</v>
      </c>
      <c r="DE10" s="641"/>
      <c r="DF10" s="641"/>
      <c r="DG10" s="641"/>
      <c r="DH10" s="641"/>
      <c r="DI10" s="641"/>
      <c r="DJ10" s="641"/>
      <c r="DK10" s="641"/>
      <c r="DL10" s="641"/>
      <c r="DM10" s="641"/>
      <c r="DN10" s="641"/>
      <c r="DO10" s="641"/>
      <c r="DP10" s="642"/>
      <c r="DQ10" s="646" t="s">
        <v>228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184851</v>
      </c>
      <c r="S11" s="641"/>
      <c r="T11" s="641"/>
      <c r="U11" s="641"/>
      <c r="V11" s="641"/>
      <c r="W11" s="641"/>
      <c r="X11" s="641"/>
      <c r="Y11" s="642"/>
      <c r="Z11" s="643">
        <v>4</v>
      </c>
      <c r="AA11" s="644"/>
      <c r="AB11" s="644"/>
      <c r="AC11" s="645"/>
      <c r="AD11" s="646">
        <v>184851</v>
      </c>
      <c r="AE11" s="641"/>
      <c r="AF11" s="641"/>
      <c r="AG11" s="641"/>
      <c r="AH11" s="641"/>
      <c r="AI11" s="641"/>
      <c r="AJ11" s="641"/>
      <c r="AK11" s="642"/>
      <c r="AL11" s="643">
        <v>6.6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113109</v>
      </c>
      <c r="BH11" s="641"/>
      <c r="BI11" s="641"/>
      <c r="BJ11" s="641"/>
      <c r="BK11" s="641"/>
      <c r="BL11" s="641"/>
      <c r="BM11" s="641"/>
      <c r="BN11" s="642"/>
      <c r="BO11" s="677">
        <v>7</v>
      </c>
      <c r="BP11" s="677"/>
      <c r="BQ11" s="677"/>
      <c r="BR11" s="677"/>
      <c r="BS11" s="646" t="s">
        <v>128</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317421</v>
      </c>
      <c r="CS11" s="641"/>
      <c r="CT11" s="641"/>
      <c r="CU11" s="641"/>
      <c r="CV11" s="641"/>
      <c r="CW11" s="641"/>
      <c r="CX11" s="641"/>
      <c r="CY11" s="642"/>
      <c r="CZ11" s="677">
        <v>7</v>
      </c>
      <c r="DA11" s="677"/>
      <c r="DB11" s="677"/>
      <c r="DC11" s="677"/>
      <c r="DD11" s="646">
        <v>108732</v>
      </c>
      <c r="DE11" s="641"/>
      <c r="DF11" s="641"/>
      <c r="DG11" s="641"/>
      <c r="DH11" s="641"/>
      <c r="DI11" s="641"/>
      <c r="DJ11" s="641"/>
      <c r="DK11" s="641"/>
      <c r="DL11" s="641"/>
      <c r="DM11" s="641"/>
      <c r="DN11" s="641"/>
      <c r="DO11" s="641"/>
      <c r="DP11" s="642"/>
      <c r="DQ11" s="646">
        <v>164974</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228</v>
      </c>
      <c r="AA12" s="677"/>
      <c r="AB12" s="677"/>
      <c r="AC12" s="677"/>
      <c r="AD12" s="678" t="s">
        <v>228</v>
      </c>
      <c r="AE12" s="678"/>
      <c r="AF12" s="678"/>
      <c r="AG12" s="678"/>
      <c r="AH12" s="678"/>
      <c r="AI12" s="678"/>
      <c r="AJ12" s="678"/>
      <c r="AK12" s="678"/>
      <c r="AL12" s="643" t="s">
        <v>228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942920</v>
      </c>
      <c r="BH12" s="641"/>
      <c r="BI12" s="641"/>
      <c r="BJ12" s="641"/>
      <c r="BK12" s="641"/>
      <c r="BL12" s="641"/>
      <c r="BM12" s="641"/>
      <c r="BN12" s="642"/>
      <c r="BO12" s="677">
        <v>58.1</v>
      </c>
      <c r="BP12" s="677"/>
      <c r="BQ12" s="677"/>
      <c r="BR12" s="677"/>
      <c r="BS12" s="646" t="s">
        <v>128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50311</v>
      </c>
      <c r="CS12" s="641"/>
      <c r="CT12" s="641"/>
      <c r="CU12" s="641"/>
      <c r="CV12" s="641"/>
      <c r="CW12" s="641"/>
      <c r="CX12" s="641"/>
      <c r="CY12" s="642"/>
      <c r="CZ12" s="677">
        <v>1.1000000000000001</v>
      </c>
      <c r="DA12" s="677"/>
      <c r="DB12" s="677"/>
      <c r="DC12" s="677"/>
      <c r="DD12" s="646" t="s">
        <v>128</v>
      </c>
      <c r="DE12" s="641"/>
      <c r="DF12" s="641"/>
      <c r="DG12" s="641"/>
      <c r="DH12" s="641"/>
      <c r="DI12" s="641"/>
      <c r="DJ12" s="641"/>
      <c r="DK12" s="641"/>
      <c r="DL12" s="641"/>
      <c r="DM12" s="641"/>
      <c r="DN12" s="641"/>
      <c r="DO12" s="641"/>
      <c r="DP12" s="642"/>
      <c r="DQ12" s="646">
        <v>48174</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228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942920</v>
      </c>
      <c r="BH13" s="641"/>
      <c r="BI13" s="641"/>
      <c r="BJ13" s="641"/>
      <c r="BK13" s="641"/>
      <c r="BL13" s="641"/>
      <c r="BM13" s="641"/>
      <c r="BN13" s="642"/>
      <c r="BO13" s="677">
        <v>58.1</v>
      </c>
      <c r="BP13" s="677"/>
      <c r="BQ13" s="677"/>
      <c r="BR13" s="677"/>
      <c r="BS13" s="646" t="s">
        <v>128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565980</v>
      </c>
      <c r="CS13" s="641"/>
      <c r="CT13" s="641"/>
      <c r="CU13" s="641"/>
      <c r="CV13" s="641"/>
      <c r="CW13" s="641"/>
      <c r="CX13" s="641"/>
      <c r="CY13" s="642"/>
      <c r="CZ13" s="677">
        <v>12.5</v>
      </c>
      <c r="DA13" s="677"/>
      <c r="DB13" s="677"/>
      <c r="DC13" s="677"/>
      <c r="DD13" s="646">
        <v>291362</v>
      </c>
      <c r="DE13" s="641"/>
      <c r="DF13" s="641"/>
      <c r="DG13" s="641"/>
      <c r="DH13" s="641"/>
      <c r="DI13" s="641"/>
      <c r="DJ13" s="641"/>
      <c r="DK13" s="641"/>
      <c r="DL13" s="641"/>
      <c r="DM13" s="641"/>
      <c r="DN13" s="641"/>
      <c r="DO13" s="641"/>
      <c r="DP13" s="642"/>
      <c r="DQ13" s="646">
        <v>440176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10691</v>
      </c>
      <c r="S14" s="641"/>
      <c r="T14" s="641"/>
      <c r="U14" s="641"/>
      <c r="V14" s="641"/>
      <c r="W14" s="641"/>
      <c r="X14" s="641"/>
      <c r="Y14" s="642"/>
      <c r="Z14" s="677">
        <v>0.2</v>
      </c>
      <c r="AA14" s="677"/>
      <c r="AB14" s="677"/>
      <c r="AC14" s="677"/>
      <c r="AD14" s="678">
        <v>10691</v>
      </c>
      <c r="AE14" s="678"/>
      <c r="AF14" s="678"/>
      <c r="AG14" s="678"/>
      <c r="AH14" s="678"/>
      <c r="AI14" s="678"/>
      <c r="AJ14" s="678"/>
      <c r="AK14" s="678"/>
      <c r="AL14" s="643">
        <v>0.4</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30442</v>
      </c>
      <c r="BH14" s="641"/>
      <c r="BI14" s="641"/>
      <c r="BJ14" s="641"/>
      <c r="BK14" s="641"/>
      <c r="BL14" s="641"/>
      <c r="BM14" s="641"/>
      <c r="BN14" s="642"/>
      <c r="BO14" s="677">
        <v>1.9</v>
      </c>
      <c r="BP14" s="677"/>
      <c r="BQ14" s="677"/>
      <c r="BR14" s="677"/>
      <c r="BS14" s="646" t="s">
        <v>228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302897</v>
      </c>
      <c r="CS14" s="641"/>
      <c r="CT14" s="641"/>
      <c r="CU14" s="641"/>
      <c r="CV14" s="641"/>
      <c r="CW14" s="641"/>
      <c r="CX14" s="641"/>
      <c r="CY14" s="642"/>
      <c r="CZ14" s="677">
        <v>6.7</v>
      </c>
      <c r="DA14" s="677"/>
      <c r="DB14" s="677"/>
      <c r="DC14" s="677"/>
      <c r="DD14" s="646">
        <v>104679</v>
      </c>
      <c r="DE14" s="641"/>
      <c r="DF14" s="641"/>
      <c r="DG14" s="641"/>
      <c r="DH14" s="641"/>
      <c r="DI14" s="641"/>
      <c r="DJ14" s="641"/>
      <c r="DK14" s="641"/>
      <c r="DL14" s="641"/>
      <c r="DM14" s="641"/>
      <c r="DN14" s="641"/>
      <c r="DO14" s="641"/>
      <c r="DP14" s="642"/>
      <c r="DQ14" s="646">
        <v>219199</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228</v>
      </c>
      <c r="S15" s="641"/>
      <c r="T15" s="641"/>
      <c r="U15" s="641"/>
      <c r="V15" s="641"/>
      <c r="W15" s="641"/>
      <c r="X15" s="641"/>
      <c r="Y15" s="642"/>
      <c r="Z15" s="677" t="s">
        <v>228</v>
      </c>
      <c r="AA15" s="677"/>
      <c r="AB15" s="677"/>
      <c r="AC15" s="677"/>
      <c r="AD15" s="678" t="s">
        <v>128</v>
      </c>
      <c r="AE15" s="678"/>
      <c r="AF15" s="678"/>
      <c r="AG15" s="678"/>
      <c r="AH15" s="678"/>
      <c r="AI15" s="678"/>
      <c r="AJ15" s="678"/>
      <c r="AK15" s="678"/>
      <c r="AL15" s="643" t="s">
        <v>228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58455</v>
      </c>
      <c r="BH15" s="641"/>
      <c r="BI15" s="641"/>
      <c r="BJ15" s="641"/>
      <c r="BK15" s="641"/>
      <c r="BL15" s="641"/>
      <c r="BM15" s="641"/>
      <c r="BN15" s="642"/>
      <c r="BO15" s="677">
        <v>3.6</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723829</v>
      </c>
      <c r="CS15" s="641"/>
      <c r="CT15" s="641"/>
      <c r="CU15" s="641"/>
      <c r="CV15" s="641"/>
      <c r="CW15" s="641"/>
      <c r="CX15" s="641"/>
      <c r="CY15" s="642"/>
      <c r="CZ15" s="677">
        <v>16</v>
      </c>
      <c r="DA15" s="677"/>
      <c r="DB15" s="677"/>
      <c r="DC15" s="677"/>
      <c r="DD15" s="646">
        <v>380993</v>
      </c>
      <c r="DE15" s="641"/>
      <c r="DF15" s="641"/>
      <c r="DG15" s="641"/>
      <c r="DH15" s="641"/>
      <c r="DI15" s="641"/>
      <c r="DJ15" s="641"/>
      <c r="DK15" s="641"/>
      <c r="DL15" s="641"/>
      <c r="DM15" s="641"/>
      <c r="DN15" s="641"/>
      <c r="DO15" s="641"/>
      <c r="DP15" s="642"/>
      <c r="DQ15" s="646">
        <v>348175</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3168</v>
      </c>
      <c r="S16" s="641"/>
      <c r="T16" s="641"/>
      <c r="U16" s="641"/>
      <c r="V16" s="641"/>
      <c r="W16" s="641"/>
      <c r="X16" s="641"/>
      <c r="Y16" s="642"/>
      <c r="Z16" s="677">
        <v>0.1</v>
      </c>
      <c r="AA16" s="677"/>
      <c r="AB16" s="677"/>
      <c r="AC16" s="677"/>
      <c r="AD16" s="678">
        <v>3168</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228</v>
      </c>
      <c r="BH16" s="641"/>
      <c r="BI16" s="641"/>
      <c r="BJ16" s="641"/>
      <c r="BK16" s="641"/>
      <c r="BL16" s="641"/>
      <c r="BM16" s="641"/>
      <c r="BN16" s="642"/>
      <c r="BO16" s="677" t="s">
        <v>228</v>
      </c>
      <c r="BP16" s="677"/>
      <c r="BQ16" s="677"/>
      <c r="BR16" s="677"/>
      <c r="BS16" s="646" t="s">
        <v>228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228</v>
      </c>
      <c r="DA16" s="677"/>
      <c r="DB16" s="677"/>
      <c r="DC16" s="677"/>
      <c r="DD16" s="646" t="s">
        <v>228</v>
      </c>
      <c r="DE16" s="641"/>
      <c r="DF16" s="641"/>
      <c r="DG16" s="641"/>
      <c r="DH16" s="641"/>
      <c r="DI16" s="641"/>
      <c r="DJ16" s="641"/>
      <c r="DK16" s="641"/>
      <c r="DL16" s="641"/>
      <c r="DM16" s="641"/>
      <c r="DN16" s="641"/>
      <c r="DO16" s="641"/>
      <c r="DP16" s="642"/>
      <c r="DQ16" s="646" t="s">
        <v>228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47521</v>
      </c>
      <c r="S17" s="641"/>
      <c r="T17" s="641"/>
      <c r="U17" s="641"/>
      <c r="V17" s="641"/>
      <c r="W17" s="641"/>
      <c r="X17" s="641"/>
      <c r="Y17" s="642"/>
      <c r="Z17" s="677">
        <v>1</v>
      </c>
      <c r="AA17" s="677"/>
      <c r="AB17" s="677"/>
      <c r="AC17" s="677"/>
      <c r="AD17" s="678">
        <v>47521</v>
      </c>
      <c r="AE17" s="678"/>
      <c r="AF17" s="678"/>
      <c r="AG17" s="678"/>
      <c r="AH17" s="678"/>
      <c r="AI17" s="678"/>
      <c r="AJ17" s="678"/>
      <c r="AK17" s="678"/>
      <c r="AL17" s="643">
        <v>1.7</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228</v>
      </c>
      <c r="BH17" s="641"/>
      <c r="BI17" s="641"/>
      <c r="BJ17" s="641"/>
      <c r="BK17" s="641"/>
      <c r="BL17" s="641"/>
      <c r="BM17" s="641"/>
      <c r="BN17" s="642"/>
      <c r="BO17" s="677" t="s">
        <v>228</v>
      </c>
      <c r="BP17" s="677"/>
      <c r="BQ17" s="677"/>
      <c r="BR17" s="677"/>
      <c r="BS17" s="646" t="s">
        <v>128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287147</v>
      </c>
      <c r="CS17" s="641"/>
      <c r="CT17" s="641"/>
      <c r="CU17" s="641"/>
      <c r="CV17" s="641"/>
      <c r="CW17" s="641"/>
      <c r="CX17" s="641"/>
      <c r="CY17" s="642"/>
      <c r="CZ17" s="677">
        <v>6.4</v>
      </c>
      <c r="DA17" s="677"/>
      <c r="DB17" s="677"/>
      <c r="DC17" s="677"/>
      <c r="DD17" s="646" t="s">
        <v>128</v>
      </c>
      <c r="DE17" s="641"/>
      <c r="DF17" s="641"/>
      <c r="DG17" s="641"/>
      <c r="DH17" s="641"/>
      <c r="DI17" s="641"/>
      <c r="DJ17" s="641"/>
      <c r="DK17" s="641"/>
      <c r="DL17" s="641"/>
      <c r="DM17" s="641"/>
      <c r="DN17" s="641"/>
      <c r="DO17" s="641"/>
      <c r="DP17" s="642"/>
      <c r="DQ17" s="646">
        <v>287147</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11102</v>
      </c>
      <c r="S18" s="641"/>
      <c r="T18" s="641"/>
      <c r="U18" s="641"/>
      <c r="V18" s="641"/>
      <c r="W18" s="641"/>
      <c r="X18" s="641"/>
      <c r="Y18" s="642"/>
      <c r="Z18" s="677">
        <v>0.2</v>
      </c>
      <c r="AA18" s="677"/>
      <c r="AB18" s="677"/>
      <c r="AC18" s="677"/>
      <c r="AD18" s="678">
        <v>11102</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228</v>
      </c>
      <c r="BH18" s="641"/>
      <c r="BI18" s="641"/>
      <c r="BJ18" s="641"/>
      <c r="BK18" s="641"/>
      <c r="BL18" s="641"/>
      <c r="BM18" s="641"/>
      <c r="BN18" s="642"/>
      <c r="BO18" s="677" t="s">
        <v>228</v>
      </c>
      <c r="BP18" s="677"/>
      <c r="BQ18" s="677"/>
      <c r="BR18" s="677"/>
      <c r="BS18" s="646" t="s">
        <v>228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228</v>
      </c>
      <c r="CS18" s="641"/>
      <c r="CT18" s="641"/>
      <c r="CU18" s="641"/>
      <c r="CV18" s="641"/>
      <c r="CW18" s="641"/>
      <c r="CX18" s="641"/>
      <c r="CY18" s="642"/>
      <c r="CZ18" s="677" t="s">
        <v>228</v>
      </c>
      <c r="DA18" s="677"/>
      <c r="DB18" s="677"/>
      <c r="DC18" s="677"/>
      <c r="DD18" s="646" t="s">
        <v>228</v>
      </c>
      <c r="DE18" s="641"/>
      <c r="DF18" s="641"/>
      <c r="DG18" s="641"/>
      <c r="DH18" s="641"/>
      <c r="DI18" s="641"/>
      <c r="DJ18" s="641"/>
      <c r="DK18" s="641"/>
      <c r="DL18" s="641"/>
      <c r="DM18" s="641"/>
      <c r="DN18" s="641"/>
      <c r="DO18" s="641"/>
      <c r="DP18" s="642"/>
      <c r="DQ18" s="646" t="s">
        <v>228</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t="s">
        <v>228</v>
      </c>
      <c r="S19" s="641"/>
      <c r="T19" s="641"/>
      <c r="U19" s="641"/>
      <c r="V19" s="641"/>
      <c r="W19" s="641"/>
      <c r="X19" s="641"/>
      <c r="Y19" s="642"/>
      <c r="Z19" s="677" t="s">
        <v>228</v>
      </c>
      <c r="AA19" s="677"/>
      <c r="AB19" s="677"/>
      <c r="AC19" s="677"/>
      <c r="AD19" s="678" t="s">
        <v>228</v>
      </c>
      <c r="AE19" s="678"/>
      <c r="AF19" s="678"/>
      <c r="AG19" s="678"/>
      <c r="AH19" s="678"/>
      <c r="AI19" s="678"/>
      <c r="AJ19" s="678"/>
      <c r="AK19" s="678"/>
      <c r="AL19" s="643" t="s">
        <v>228</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128</v>
      </c>
      <c r="BH19" s="641"/>
      <c r="BI19" s="641"/>
      <c r="BJ19" s="641"/>
      <c r="BK19" s="641"/>
      <c r="BL19" s="641"/>
      <c r="BM19" s="641"/>
      <c r="BN19" s="642"/>
      <c r="BO19" s="677" t="s">
        <v>228</v>
      </c>
      <c r="BP19" s="677"/>
      <c r="BQ19" s="677"/>
      <c r="BR19" s="677"/>
      <c r="BS19" s="646" t="s">
        <v>228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228</v>
      </c>
      <c r="CS19" s="641"/>
      <c r="CT19" s="641"/>
      <c r="CU19" s="641"/>
      <c r="CV19" s="641"/>
      <c r="CW19" s="641"/>
      <c r="CX19" s="641"/>
      <c r="CY19" s="642"/>
      <c r="CZ19" s="677" t="s">
        <v>128</v>
      </c>
      <c r="DA19" s="677"/>
      <c r="DB19" s="677"/>
      <c r="DC19" s="677"/>
      <c r="DD19" s="646" t="s">
        <v>228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t="s">
        <v>228</v>
      </c>
      <c r="S20" s="641"/>
      <c r="T20" s="641"/>
      <c r="U20" s="641"/>
      <c r="V20" s="641"/>
      <c r="W20" s="641"/>
      <c r="X20" s="641"/>
      <c r="Y20" s="642"/>
      <c r="Z20" s="677" t="s">
        <v>128</v>
      </c>
      <c r="AA20" s="677"/>
      <c r="AB20" s="677"/>
      <c r="AC20" s="677"/>
      <c r="AD20" s="678" t="s">
        <v>228</v>
      </c>
      <c r="AE20" s="678"/>
      <c r="AF20" s="678"/>
      <c r="AG20" s="678"/>
      <c r="AH20" s="678"/>
      <c r="AI20" s="678"/>
      <c r="AJ20" s="678"/>
      <c r="AK20" s="678"/>
      <c r="AL20" s="643" t="s">
        <v>228</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228</v>
      </c>
      <c r="BH20" s="641"/>
      <c r="BI20" s="641"/>
      <c r="BJ20" s="641"/>
      <c r="BK20" s="641"/>
      <c r="BL20" s="641"/>
      <c r="BM20" s="641"/>
      <c r="BN20" s="642"/>
      <c r="BO20" s="677" t="s">
        <v>228</v>
      </c>
      <c r="BP20" s="677"/>
      <c r="BQ20" s="677"/>
      <c r="BR20" s="677"/>
      <c r="BS20" s="646" t="s">
        <v>228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4521069</v>
      </c>
      <c r="CS20" s="641"/>
      <c r="CT20" s="641"/>
      <c r="CU20" s="641"/>
      <c r="CV20" s="641"/>
      <c r="CW20" s="641"/>
      <c r="CX20" s="641"/>
      <c r="CY20" s="642"/>
      <c r="CZ20" s="677">
        <v>100</v>
      </c>
      <c r="DA20" s="677"/>
      <c r="DB20" s="677"/>
      <c r="DC20" s="677"/>
      <c r="DD20" s="646">
        <v>933378</v>
      </c>
      <c r="DE20" s="641"/>
      <c r="DF20" s="641"/>
      <c r="DG20" s="641"/>
      <c r="DH20" s="641"/>
      <c r="DI20" s="641"/>
      <c r="DJ20" s="641"/>
      <c r="DK20" s="641"/>
      <c r="DL20" s="641"/>
      <c r="DM20" s="641"/>
      <c r="DN20" s="641"/>
      <c r="DO20" s="641"/>
      <c r="DP20" s="642"/>
      <c r="DQ20" s="646">
        <v>3227041</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36419</v>
      </c>
      <c r="S21" s="641"/>
      <c r="T21" s="641"/>
      <c r="U21" s="641"/>
      <c r="V21" s="641"/>
      <c r="W21" s="641"/>
      <c r="X21" s="641"/>
      <c r="Y21" s="642"/>
      <c r="Z21" s="677">
        <v>0.8</v>
      </c>
      <c r="AA21" s="677"/>
      <c r="AB21" s="677"/>
      <c r="AC21" s="677"/>
      <c r="AD21" s="678">
        <v>36419</v>
      </c>
      <c r="AE21" s="678"/>
      <c r="AF21" s="678"/>
      <c r="AG21" s="678"/>
      <c r="AH21" s="678"/>
      <c r="AI21" s="678"/>
      <c r="AJ21" s="678"/>
      <c r="AK21" s="678"/>
      <c r="AL21" s="643">
        <v>1.3</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228</v>
      </c>
      <c r="BH21" s="641"/>
      <c r="BI21" s="641"/>
      <c r="BJ21" s="641"/>
      <c r="BK21" s="641"/>
      <c r="BL21" s="641"/>
      <c r="BM21" s="641"/>
      <c r="BN21" s="642"/>
      <c r="BO21" s="677" t="s">
        <v>128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926164</v>
      </c>
      <c r="S22" s="641"/>
      <c r="T22" s="641"/>
      <c r="U22" s="641"/>
      <c r="V22" s="641"/>
      <c r="W22" s="641"/>
      <c r="X22" s="641"/>
      <c r="Y22" s="642"/>
      <c r="Z22" s="677">
        <v>19.899999999999999</v>
      </c>
      <c r="AA22" s="677"/>
      <c r="AB22" s="677"/>
      <c r="AC22" s="677"/>
      <c r="AD22" s="678">
        <v>846394</v>
      </c>
      <c r="AE22" s="678"/>
      <c r="AF22" s="678"/>
      <c r="AG22" s="678"/>
      <c r="AH22" s="678"/>
      <c r="AI22" s="678"/>
      <c r="AJ22" s="678"/>
      <c r="AK22" s="678"/>
      <c r="AL22" s="643">
        <v>30.2</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228</v>
      </c>
      <c r="BH22" s="641"/>
      <c r="BI22" s="641"/>
      <c r="BJ22" s="641"/>
      <c r="BK22" s="641"/>
      <c r="BL22" s="641"/>
      <c r="BM22" s="641"/>
      <c r="BN22" s="642"/>
      <c r="BO22" s="677" t="s">
        <v>228</v>
      </c>
      <c r="BP22" s="677"/>
      <c r="BQ22" s="677"/>
      <c r="BR22" s="677"/>
      <c r="BS22" s="646" t="s">
        <v>228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846394</v>
      </c>
      <c r="S23" s="641"/>
      <c r="T23" s="641"/>
      <c r="U23" s="641"/>
      <c r="V23" s="641"/>
      <c r="W23" s="641"/>
      <c r="X23" s="641"/>
      <c r="Y23" s="642"/>
      <c r="Z23" s="677">
        <v>18.2</v>
      </c>
      <c r="AA23" s="677"/>
      <c r="AB23" s="677"/>
      <c r="AC23" s="677"/>
      <c r="AD23" s="678">
        <v>846394</v>
      </c>
      <c r="AE23" s="678"/>
      <c r="AF23" s="678"/>
      <c r="AG23" s="678"/>
      <c r="AH23" s="678"/>
      <c r="AI23" s="678"/>
      <c r="AJ23" s="678"/>
      <c r="AK23" s="678"/>
      <c r="AL23" s="643">
        <v>30.2</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128</v>
      </c>
      <c r="BP23" s="677"/>
      <c r="BQ23" s="677"/>
      <c r="BR23" s="677"/>
      <c r="BS23" s="646" t="s">
        <v>228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79770</v>
      </c>
      <c r="S24" s="641"/>
      <c r="T24" s="641"/>
      <c r="U24" s="641"/>
      <c r="V24" s="641"/>
      <c r="W24" s="641"/>
      <c r="X24" s="641"/>
      <c r="Y24" s="642"/>
      <c r="Z24" s="677">
        <v>1.7</v>
      </c>
      <c r="AA24" s="677"/>
      <c r="AB24" s="677"/>
      <c r="AC24" s="677"/>
      <c r="AD24" s="678" t="s">
        <v>228</v>
      </c>
      <c r="AE24" s="678"/>
      <c r="AF24" s="678"/>
      <c r="AG24" s="678"/>
      <c r="AH24" s="678"/>
      <c r="AI24" s="678"/>
      <c r="AJ24" s="678"/>
      <c r="AK24" s="678"/>
      <c r="AL24" s="643" t="s">
        <v>128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228</v>
      </c>
      <c r="BH24" s="641"/>
      <c r="BI24" s="641"/>
      <c r="BJ24" s="641"/>
      <c r="BK24" s="641"/>
      <c r="BL24" s="641"/>
      <c r="BM24" s="641"/>
      <c r="BN24" s="642"/>
      <c r="BO24" s="677" t="s">
        <v>128</v>
      </c>
      <c r="BP24" s="677"/>
      <c r="BQ24" s="677"/>
      <c r="BR24" s="677"/>
      <c r="BS24" s="646" t="s">
        <v>228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1410162</v>
      </c>
      <c r="CS24" s="696"/>
      <c r="CT24" s="696"/>
      <c r="CU24" s="696"/>
      <c r="CV24" s="696"/>
      <c r="CW24" s="696"/>
      <c r="CX24" s="696"/>
      <c r="CY24" s="739"/>
      <c r="CZ24" s="740">
        <v>31.2</v>
      </c>
      <c r="DA24" s="711"/>
      <c r="DB24" s="711"/>
      <c r="DC24" s="743"/>
      <c r="DD24" s="738">
        <v>979158</v>
      </c>
      <c r="DE24" s="696"/>
      <c r="DF24" s="696"/>
      <c r="DG24" s="696"/>
      <c r="DH24" s="696"/>
      <c r="DI24" s="696"/>
      <c r="DJ24" s="696"/>
      <c r="DK24" s="739"/>
      <c r="DL24" s="738">
        <v>950476</v>
      </c>
      <c r="DM24" s="696"/>
      <c r="DN24" s="696"/>
      <c r="DO24" s="696"/>
      <c r="DP24" s="696"/>
      <c r="DQ24" s="696"/>
      <c r="DR24" s="696"/>
      <c r="DS24" s="696"/>
      <c r="DT24" s="696"/>
      <c r="DU24" s="696"/>
      <c r="DV24" s="739"/>
      <c r="DW24" s="740">
        <v>32.299999999999997</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228</v>
      </c>
      <c r="AA25" s="677"/>
      <c r="AB25" s="677"/>
      <c r="AC25" s="677"/>
      <c r="AD25" s="678" t="s">
        <v>228</v>
      </c>
      <c r="AE25" s="678"/>
      <c r="AF25" s="678"/>
      <c r="AG25" s="678"/>
      <c r="AH25" s="678"/>
      <c r="AI25" s="678"/>
      <c r="AJ25" s="678"/>
      <c r="AK25" s="678"/>
      <c r="AL25" s="643" t="s">
        <v>228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658509</v>
      </c>
      <c r="CS25" s="659"/>
      <c r="CT25" s="659"/>
      <c r="CU25" s="659"/>
      <c r="CV25" s="659"/>
      <c r="CW25" s="659"/>
      <c r="CX25" s="659"/>
      <c r="CY25" s="660"/>
      <c r="CZ25" s="643">
        <v>14.6</v>
      </c>
      <c r="DA25" s="661"/>
      <c r="DB25" s="661"/>
      <c r="DC25" s="662"/>
      <c r="DD25" s="646">
        <v>538554</v>
      </c>
      <c r="DE25" s="659"/>
      <c r="DF25" s="659"/>
      <c r="DG25" s="659"/>
      <c r="DH25" s="659"/>
      <c r="DI25" s="659"/>
      <c r="DJ25" s="659"/>
      <c r="DK25" s="660"/>
      <c r="DL25" s="646">
        <v>535308</v>
      </c>
      <c r="DM25" s="659"/>
      <c r="DN25" s="659"/>
      <c r="DO25" s="659"/>
      <c r="DP25" s="659"/>
      <c r="DQ25" s="659"/>
      <c r="DR25" s="659"/>
      <c r="DS25" s="659"/>
      <c r="DT25" s="659"/>
      <c r="DU25" s="659"/>
      <c r="DV25" s="660"/>
      <c r="DW25" s="643">
        <v>18.2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2866881</v>
      </c>
      <c r="S26" s="641"/>
      <c r="T26" s="641"/>
      <c r="U26" s="641"/>
      <c r="V26" s="641"/>
      <c r="W26" s="641"/>
      <c r="X26" s="641"/>
      <c r="Y26" s="642"/>
      <c r="Z26" s="677">
        <v>61.6</v>
      </c>
      <c r="AA26" s="677"/>
      <c r="AB26" s="677"/>
      <c r="AC26" s="677"/>
      <c r="AD26" s="678">
        <v>2787111</v>
      </c>
      <c r="AE26" s="678"/>
      <c r="AF26" s="678"/>
      <c r="AG26" s="678"/>
      <c r="AH26" s="678"/>
      <c r="AI26" s="678"/>
      <c r="AJ26" s="678"/>
      <c r="AK26" s="678"/>
      <c r="AL26" s="643">
        <v>99.6</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228</v>
      </c>
      <c r="BH26" s="641"/>
      <c r="BI26" s="641"/>
      <c r="BJ26" s="641"/>
      <c r="BK26" s="641"/>
      <c r="BL26" s="641"/>
      <c r="BM26" s="641"/>
      <c r="BN26" s="642"/>
      <c r="BO26" s="677" t="s">
        <v>128</v>
      </c>
      <c r="BP26" s="677"/>
      <c r="BQ26" s="677"/>
      <c r="BR26" s="677"/>
      <c r="BS26" s="646" t="s">
        <v>228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438787</v>
      </c>
      <c r="CS26" s="641"/>
      <c r="CT26" s="641"/>
      <c r="CU26" s="641"/>
      <c r="CV26" s="641"/>
      <c r="CW26" s="641"/>
      <c r="CX26" s="641"/>
      <c r="CY26" s="642"/>
      <c r="CZ26" s="643">
        <v>9.6999999999999993</v>
      </c>
      <c r="DA26" s="661"/>
      <c r="DB26" s="661"/>
      <c r="DC26" s="662"/>
      <c r="DD26" s="646">
        <v>331280</v>
      </c>
      <c r="DE26" s="641"/>
      <c r="DF26" s="641"/>
      <c r="DG26" s="641"/>
      <c r="DH26" s="641"/>
      <c r="DI26" s="641"/>
      <c r="DJ26" s="641"/>
      <c r="DK26" s="642"/>
      <c r="DL26" s="646" t="s">
        <v>228</v>
      </c>
      <c r="DM26" s="641"/>
      <c r="DN26" s="641"/>
      <c r="DO26" s="641"/>
      <c r="DP26" s="641"/>
      <c r="DQ26" s="641"/>
      <c r="DR26" s="641"/>
      <c r="DS26" s="641"/>
      <c r="DT26" s="641"/>
      <c r="DU26" s="641"/>
      <c r="DV26" s="642"/>
      <c r="DW26" s="643" t="s">
        <v>228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997</v>
      </c>
      <c r="S27" s="641"/>
      <c r="T27" s="641"/>
      <c r="U27" s="641"/>
      <c r="V27" s="641"/>
      <c r="W27" s="641"/>
      <c r="X27" s="641"/>
      <c r="Y27" s="642"/>
      <c r="Z27" s="677">
        <v>0</v>
      </c>
      <c r="AA27" s="677"/>
      <c r="AB27" s="677"/>
      <c r="AC27" s="677"/>
      <c r="AD27" s="678">
        <v>997</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1621797</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464506</v>
      </c>
      <c r="CS27" s="659"/>
      <c r="CT27" s="659"/>
      <c r="CU27" s="659"/>
      <c r="CV27" s="659"/>
      <c r="CW27" s="659"/>
      <c r="CX27" s="659"/>
      <c r="CY27" s="660"/>
      <c r="CZ27" s="643">
        <v>10.3</v>
      </c>
      <c r="DA27" s="661"/>
      <c r="DB27" s="661"/>
      <c r="DC27" s="662"/>
      <c r="DD27" s="646">
        <v>153457</v>
      </c>
      <c r="DE27" s="659"/>
      <c r="DF27" s="659"/>
      <c r="DG27" s="659"/>
      <c r="DH27" s="659"/>
      <c r="DI27" s="659"/>
      <c r="DJ27" s="659"/>
      <c r="DK27" s="660"/>
      <c r="DL27" s="646">
        <v>153457</v>
      </c>
      <c r="DM27" s="659"/>
      <c r="DN27" s="659"/>
      <c r="DO27" s="659"/>
      <c r="DP27" s="659"/>
      <c r="DQ27" s="659"/>
      <c r="DR27" s="659"/>
      <c r="DS27" s="659"/>
      <c r="DT27" s="659"/>
      <c r="DU27" s="659"/>
      <c r="DV27" s="660"/>
      <c r="DW27" s="643">
        <v>5.2</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33354</v>
      </c>
      <c r="S28" s="641"/>
      <c r="T28" s="641"/>
      <c r="U28" s="641"/>
      <c r="V28" s="641"/>
      <c r="W28" s="641"/>
      <c r="X28" s="641"/>
      <c r="Y28" s="642"/>
      <c r="Z28" s="677">
        <v>0.7</v>
      </c>
      <c r="AA28" s="677"/>
      <c r="AB28" s="677"/>
      <c r="AC28" s="677"/>
      <c r="AD28" s="678" t="s">
        <v>128</v>
      </c>
      <c r="AE28" s="678"/>
      <c r="AF28" s="678"/>
      <c r="AG28" s="678"/>
      <c r="AH28" s="678"/>
      <c r="AI28" s="678"/>
      <c r="AJ28" s="678"/>
      <c r="AK28" s="678"/>
      <c r="AL28" s="643" t="s">
        <v>228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287147</v>
      </c>
      <c r="CS28" s="641"/>
      <c r="CT28" s="641"/>
      <c r="CU28" s="641"/>
      <c r="CV28" s="641"/>
      <c r="CW28" s="641"/>
      <c r="CX28" s="641"/>
      <c r="CY28" s="642"/>
      <c r="CZ28" s="643">
        <v>6.4</v>
      </c>
      <c r="DA28" s="661"/>
      <c r="DB28" s="661"/>
      <c r="DC28" s="662"/>
      <c r="DD28" s="646">
        <v>287147</v>
      </c>
      <c r="DE28" s="641"/>
      <c r="DF28" s="641"/>
      <c r="DG28" s="641"/>
      <c r="DH28" s="641"/>
      <c r="DI28" s="641"/>
      <c r="DJ28" s="641"/>
      <c r="DK28" s="642"/>
      <c r="DL28" s="646">
        <v>261711</v>
      </c>
      <c r="DM28" s="641"/>
      <c r="DN28" s="641"/>
      <c r="DO28" s="641"/>
      <c r="DP28" s="641"/>
      <c r="DQ28" s="641"/>
      <c r="DR28" s="641"/>
      <c r="DS28" s="641"/>
      <c r="DT28" s="641"/>
      <c r="DU28" s="641"/>
      <c r="DV28" s="642"/>
      <c r="DW28" s="643">
        <v>8.9</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49064</v>
      </c>
      <c r="S29" s="641"/>
      <c r="T29" s="641"/>
      <c r="U29" s="641"/>
      <c r="V29" s="641"/>
      <c r="W29" s="641"/>
      <c r="X29" s="641"/>
      <c r="Y29" s="642"/>
      <c r="Z29" s="677">
        <v>1.1000000000000001</v>
      </c>
      <c r="AA29" s="677"/>
      <c r="AB29" s="677"/>
      <c r="AC29" s="677"/>
      <c r="AD29" s="678">
        <v>8829</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287146</v>
      </c>
      <c r="CS29" s="659"/>
      <c r="CT29" s="659"/>
      <c r="CU29" s="659"/>
      <c r="CV29" s="659"/>
      <c r="CW29" s="659"/>
      <c r="CX29" s="659"/>
      <c r="CY29" s="660"/>
      <c r="CZ29" s="643">
        <v>6.4</v>
      </c>
      <c r="DA29" s="661"/>
      <c r="DB29" s="661"/>
      <c r="DC29" s="662"/>
      <c r="DD29" s="646">
        <v>287146</v>
      </c>
      <c r="DE29" s="659"/>
      <c r="DF29" s="659"/>
      <c r="DG29" s="659"/>
      <c r="DH29" s="659"/>
      <c r="DI29" s="659"/>
      <c r="DJ29" s="659"/>
      <c r="DK29" s="660"/>
      <c r="DL29" s="646">
        <v>261710</v>
      </c>
      <c r="DM29" s="659"/>
      <c r="DN29" s="659"/>
      <c r="DO29" s="659"/>
      <c r="DP29" s="659"/>
      <c r="DQ29" s="659"/>
      <c r="DR29" s="659"/>
      <c r="DS29" s="659"/>
      <c r="DT29" s="659"/>
      <c r="DU29" s="659"/>
      <c r="DV29" s="660"/>
      <c r="DW29" s="643">
        <v>8.9</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17495</v>
      </c>
      <c r="S30" s="641"/>
      <c r="T30" s="641"/>
      <c r="U30" s="641"/>
      <c r="V30" s="641"/>
      <c r="W30" s="641"/>
      <c r="X30" s="641"/>
      <c r="Y30" s="642"/>
      <c r="Z30" s="677">
        <v>0.4</v>
      </c>
      <c r="AA30" s="677"/>
      <c r="AB30" s="677"/>
      <c r="AC30" s="677"/>
      <c r="AD30" s="678" t="s">
        <v>228</v>
      </c>
      <c r="AE30" s="678"/>
      <c r="AF30" s="678"/>
      <c r="AG30" s="678"/>
      <c r="AH30" s="678"/>
      <c r="AI30" s="678"/>
      <c r="AJ30" s="678"/>
      <c r="AK30" s="678"/>
      <c r="AL30" s="643" t="s">
        <v>228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272254</v>
      </c>
      <c r="CS30" s="641"/>
      <c r="CT30" s="641"/>
      <c r="CU30" s="641"/>
      <c r="CV30" s="641"/>
      <c r="CW30" s="641"/>
      <c r="CX30" s="641"/>
      <c r="CY30" s="642"/>
      <c r="CZ30" s="643">
        <v>6</v>
      </c>
      <c r="DA30" s="661"/>
      <c r="DB30" s="661"/>
      <c r="DC30" s="662"/>
      <c r="DD30" s="646">
        <v>272254</v>
      </c>
      <c r="DE30" s="641"/>
      <c r="DF30" s="641"/>
      <c r="DG30" s="641"/>
      <c r="DH30" s="641"/>
      <c r="DI30" s="641"/>
      <c r="DJ30" s="641"/>
      <c r="DK30" s="642"/>
      <c r="DL30" s="646">
        <v>246944</v>
      </c>
      <c r="DM30" s="641"/>
      <c r="DN30" s="641"/>
      <c r="DO30" s="641"/>
      <c r="DP30" s="641"/>
      <c r="DQ30" s="641"/>
      <c r="DR30" s="641"/>
      <c r="DS30" s="641"/>
      <c r="DT30" s="641"/>
      <c r="DU30" s="641"/>
      <c r="DV30" s="642"/>
      <c r="DW30" s="643">
        <v>8.4</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340794</v>
      </c>
      <c r="S31" s="641"/>
      <c r="T31" s="641"/>
      <c r="U31" s="641"/>
      <c r="V31" s="641"/>
      <c r="W31" s="641"/>
      <c r="X31" s="641"/>
      <c r="Y31" s="642"/>
      <c r="Z31" s="677">
        <v>7.3</v>
      </c>
      <c r="AA31" s="677"/>
      <c r="AB31" s="677"/>
      <c r="AC31" s="677"/>
      <c r="AD31" s="678" t="s">
        <v>228</v>
      </c>
      <c r="AE31" s="678"/>
      <c r="AF31" s="678"/>
      <c r="AG31" s="678"/>
      <c r="AH31" s="678"/>
      <c r="AI31" s="678"/>
      <c r="AJ31" s="678"/>
      <c r="AK31" s="678"/>
      <c r="AL31" s="643" t="s">
        <v>228</v>
      </c>
      <c r="AM31" s="644"/>
      <c r="AN31" s="644"/>
      <c r="AO31" s="679"/>
      <c r="AP31" s="714" t="s">
        <v>311</v>
      </c>
      <c r="AQ31" s="715"/>
      <c r="AR31" s="715"/>
      <c r="AS31" s="715"/>
      <c r="AT31" s="720" t="s">
        <v>312</v>
      </c>
      <c r="AU31" s="231"/>
      <c r="AV31" s="231"/>
      <c r="AW31" s="231"/>
      <c r="AX31" s="706" t="s">
        <v>188</v>
      </c>
      <c r="AY31" s="707"/>
      <c r="AZ31" s="707"/>
      <c r="BA31" s="707"/>
      <c r="BB31" s="707"/>
      <c r="BC31" s="707"/>
      <c r="BD31" s="707"/>
      <c r="BE31" s="707"/>
      <c r="BF31" s="708"/>
      <c r="BG31" s="709">
        <v>98.8</v>
      </c>
      <c r="BH31" s="710"/>
      <c r="BI31" s="710"/>
      <c r="BJ31" s="710"/>
      <c r="BK31" s="710"/>
      <c r="BL31" s="710"/>
      <c r="BM31" s="711">
        <v>94.1</v>
      </c>
      <c r="BN31" s="710"/>
      <c r="BO31" s="710"/>
      <c r="BP31" s="710"/>
      <c r="BQ31" s="712"/>
      <c r="BR31" s="709">
        <v>98.5</v>
      </c>
      <c r="BS31" s="710"/>
      <c r="BT31" s="710"/>
      <c r="BU31" s="710"/>
      <c r="BV31" s="710"/>
      <c r="BW31" s="710"/>
      <c r="BX31" s="711">
        <v>94</v>
      </c>
      <c r="BY31" s="710"/>
      <c r="BZ31" s="710"/>
      <c r="CA31" s="710"/>
      <c r="CB31" s="712"/>
      <c r="CD31" s="731"/>
      <c r="CE31" s="732"/>
      <c r="CF31" s="673" t="s">
        <v>313</v>
      </c>
      <c r="CG31" s="674"/>
      <c r="CH31" s="674"/>
      <c r="CI31" s="674"/>
      <c r="CJ31" s="674"/>
      <c r="CK31" s="674"/>
      <c r="CL31" s="674"/>
      <c r="CM31" s="674"/>
      <c r="CN31" s="674"/>
      <c r="CO31" s="674"/>
      <c r="CP31" s="674"/>
      <c r="CQ31" s="675"/>
      <c r="CR31" s="640">
        <v>14892</v>
      </c>
      <c r="CS31" s="659"/>
      <c r="CT31" s="659"/>
      <c r="CU31" s="659"/>
      <c r="CV31" s="659"/>
      <c r="CW31" s="659"/>
      <c r="CX31" s="659"/>
      <c r="CY31" s="660"/>
      <c r="CZ31" s="643">
        <v>0.3</v>
      </c>
      <c r="DA31" s="661"/>
      <c r="DB31" s="661"/>
      <c r="DC31" s="662"/>
      <c r="DD31" s="646">
        <v>14892</v>
      </c>
      <c r="DE31" s="659"/>
      <c r="DF31" s="659"/>
      <c r="DG31" s="659"/>
      <c r="DH31" s="659"/>
      <c r="DI31" s="659"/>
      <c r="DJ31" s="659"/>
      <c r="DK31" s="660"/>
      <c r="DL31" s="646">
        <v>14766</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228</v>
      </c>
      <c r="AA32" s="677"/>
      <c r="AB32" s="677"/>
      <c r="AC32" s="677"/>
      <c r="AD32" s="678" t="s">
        <v>228</v>
      </c>
      <c r="AE32" s="678"/>
      <c r="AF32" s="678"/>
      <c r="AG32" s="678"/>
      <c r="AH32" s="678"/>
      <c r="AI32" s="678"/>
      <c r="AJ32" s="678"/>
      <c r="AK32" s="678"/>
      <c r="AL32" s="643" t="s">
        <v>228</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98.8</v>
      </c>
      <c r="BH32" s="659"/>
      <c r="BI32" s="659"/>
      <c r="BJ32" s="659"/>
      <c r="BK32" s="659"/>
      <c r="BL32" s="659"/>
      <c r="BM32" s="644">
        <v>95.2</v>
      </c>
      <c r="BN32" s="705"/>
      <c r="BO32" s="705"/>
      <c r="BP32" s="705"/>
      <c r="BQ32" s="683"/>
      <c r="BR32" s="713">
        <v>98.7</v>
      </c>
      <c r="BS32" s="659"/>
      <c r="BT32" s="659"/>
      <c r="BU32" s="659"/>
      <c r="BV32" s="659"/>
      <c r="BW32" s="659"/>
      <c r="BX32" s="644">
        <v>95.4</v>
      </c>
      <c r="BY32" s="705"/>
      <c r="BZ32" s="705"/>
      <c r="CA32" s="705"/>
      <c r="CB32" s="683"/>
      <c r="CD32" s="733"/>
      <c r="CE32" s="734"/>
      <c r="CF32" s="673" t="s">
        <v>317</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289988</v>
      </c>
      <c r="S33" s="641"/>
      <c r="T33" s="641"/>
      <c r="U33" s="641"/>
      <c r="V33" s="641"/>
      <c r="W33" s="641"/>
      <c r="X33" s="641"/>
      <c r="Y33" s="642"/>
      <c r="Z33" s="677">
        <v>6.2</v>
      </c>
      <c r="AA33" s="677"/>
      <c r="AB33" s="677"/>
      <c r="AC33" s="677"/>
      <c r="AD33" s="678" t="s">
        <v>128</v>
      </c>
      <c r="AE33" s="678"/>
      <c r="AF33" s="678"/>
      <c r="AG33" s="678"/>
      <c r="AH33" s="678"/>
      <c r="AI33" s="678"/>
      <c r="AJ33" s="678"/>
      <c r="AK33" s="678"/>
      <c r="AL33" s="643" t="s">
        <v>228</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98.7</v>
      </c>
      <c r="BH33" s="625"/>
      <c r="BI33" s="625"/>
      <c r="BJ33" s="625"/>
      <c r="BK33" s="625"/>
      <c r="BL33" s="625"/>
      <c r="BM33" s="668">
        <v>93.3</v>
      </c>
      <c r="BN33" s="625"/>
      <c r="BO33" s="625"/>
      <c r="BP33" s="625"/>
      <c r="BQ33" s="689"/>
      <c r="BR33" s="704">
        <v>98.3</v>
      </c>
      <c r="BS33" s="625"/>
      <c r="BT33" s="625"/>
      <c r="BU33" s="625"/>
      <c r="BV33" s="625"/>
      <c r="BW33" s="625"/>
      <c r="BX33" s="668">
        <v>92.9</v>
      </c>
      <c r="BY33" s="625"/>
      <c r="BZ33" s="625"/>
      <c r="CA33" s="625"/>
      <c r="CB33" s="689"/>
      <c r="CD33" s="673" t="s">
        <v>320</v>
      </c>
      <c r="CE33" s="674"/>
      <c r="CF33" s="674"/>
      <c r="CG33" s="674"/>
      <c r="CH33" s="674"/>
      <c r="CI33" s="674"/>
      <c r="CJ33" s="674"/>
      <c r="CK33" s="674"/>
      <c r="CL33" s="674"/>
      <c r="CM33" s="674"/>
      <c r="CN33" s="674"/>
      <c r="CO33" s="674"/>
      <c r="CP33" s="674"/>
      <c r="CQ33" s="675"/>
      <c r="CR33" s="640">
        <v>2177529</v>
      </c>
      <c r="CS33" s="659"/>
      <c r="CT33" s="659"/>
      <c r="CU33" s="659"/>
      <c r="CV33" s="659"/>
      <c r="CW33" s="659"/>
      <c r="CX33" s="659"/>
      <c r="CY33" s="660"/>
      <c r="CZ33" s="643">
        <v>48.2</v>
      </c>
      <c r="DA33" s="661"/>
      <c r="DB33" s="661"/>
      <c r="DC33" s="662"/>
      <c r="DD33" s="646">
        <v>1917580</v>
      </c>
      <c r="DE33" s="659"/>
      <c r="DF33" s="659"/>
      <c r="DG33" s="659"/>
      <c r="DH33" s="659"/>
      <c r="DI33" s="659"/>
      <c r="DJ33" s="659"/>
      <c r="DK33" s="660"/>
      <c r="DL33" s="646">
        <v>1321528</v>
      </c>
      <c r="DM33" s="659"/>
      <c r="DN33" s="659"/>
      <c r="DO33" s="659"/>
      <c r="DP33" s="659"/>
      <c r="DQ33" s="659"/>
      <c r="DR33" s="659"/>
      <c r="DS33" s="659"/>
      <c r="DT33" s="659"/>
      <c r="DU33" s="659"/>
      <c r="DV33" s="660"/>
      <c r="DW33" s="643">
        <v>44.9</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22284</v>
      </c>
      <c r="S34" s="641"/>
      <c r="T34" s="641"/>
      <c r="U34" s="641"/>
      <c r="V34" s="641"/>
      <c r="W34" s="641"/>
      <c r="X34" s="641"/>
      <c r="Y34" s="642"/>
      <c r="Z34" s="677">
        <v>0.5</v>
      </c>
      <c r="AA34" s="677"/>
      <c r="AB34" s="677"/>
      <c r="AC34" s="677"/>
      <c r="AD34" s="678" t="s">
        <v>228</v>
      </c>
      <c r="AE34" s="678"/>
      <c r="AF34" s="678"/>
      <c r="AG34" s="678"/>
      <c r="AH34" s="678"/>
      <c r="AI34" s="678"/>
      <c r="AJ34" s="678"/>
      <c r="AK34" s="678"/>
      <c r="AL34" s="643" t="s">
        <v>228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840099</v>
      </c>
      <c r="CS34" s="641"/>
      <c r="CT34" s="641"/>
      <c r="CU34" s="641"/>
      <c r="CV34" s="641"/>
      <c r="CW34" s="641"/>
      <c r="CX34" s="641"/>
      <c r="CY34" s="642"/>
      <c r="CZ34" s="643">
        <v>18.600000000000001</v>
      </c>
      <c r="DA34" s="661"/>
      <c r="DB34" s="661"/>
      <c r="DC34" s="662"/>
      <c r="DD34" s="646">
        <v>710931</v>
      </c>
      <c r="DE34" s="641"/>
      <c r="DF34" s="641"/>
      <c r="DG34" s="641"/>
      <c r="DH34" s="641"/>
      <c r="DI34" s="641"/>
      <c r="DJ34" s="641"/>
      <c r="DK34" s="642"/>
      <c r="DL34" s="646">
        <v>503791</v>
      </c>
      <c r="DM34" s="641"/>
      <c r="DN34" s="641"/>
      <c r="DO34" s="641"/>
      <c r="DP34" s="641"/>
      <c r="DQ34" s="641"/>
      <c r="DR34" s="641"/>
      <c r="DS34" s="641"/>
      <c r="DT34" s="641"/>
      <c r="DU34" s="641"/>
      <c r="DV34" s="642"/>
      <c r="DW34" s="643">
        <v>17.100000000000001</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1419</v>
      </c>
      <c r="S35" s="641"/>
      <c r="T35" s="641"/>
      <c r="U35" s="641"/>
      <c r="V35" s="641"/>
      <c r="W35" s="641"/>
      <c r="X35" s="641"/>
      <c r="Y35" s="642"/>
      <c r="Z35" s="677">
        <v>0</v>
      </c>
      <c r="AA35" s="677"/>
      <c r="AB35" s="677"/>
      <c r="AC35" s="677"/>
      <c r="AD35" s="678" t="s">
        <v>128</v>
      </c>
      <c r="AE35" s="678"/>
      <c r="AF35" s="678"/>
      <c r="AG35" s="678"/>
      <c r="AH35" s="678"/>
      <c r="AI35" s="678"/>
      <c r="AJ35" s="678"/>
      <c r="AK35" s="678"/>
      <c r="AL35" s="643" t="s">
        <v>228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16570</v>
      </c>
      <c r="CS35" s="659"/>
      <c r="CT35" s="659"/>
      <c r="CU35" s="659"/>
      <c r="CV35" s="659"/>
      <c r="CW35" s="659"/>
      <c r="CX35" s="659"/>
      <c r="CY35" s="660"/>
      <c r="CZ35" s="643">
        <v>0.4</v>
      </c>
      <c r="DA35" s="661"/>
      <c r="DB35" s="661"/>
      <c r="DC35" s="662"/>
      <c r="DD35" s="646">
        <v>16523</v>
      </c>
      <c r="DE35" s="659"/>
      <c r="DF35" s="659"/>
      <c r="DG35" s="659"/>
      <c r="DH35" s="659"/>
      <c r="DI35" s="659"/>
      <c r="DJ35" s="659"/>
      <c r="DK35" s="660"/>
      <c r="DL35" s="646">
        <v>16523</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422482</v>
      </c>
      <c r="S36" s="641"/>
      <c r="T36" s="641"/>
      <c r="U36" s="641"/>
      <c r="V36" s="641"/>
      <c r="W36" s="641"/>
      <c r="X36" s="641"/>
      <c r="Y36" s="642"/>
      <c r="Z36" s="677">
        <v>9.1</v>
      </c>
      <c r="AA36" s="677"/>
      <c r="AB36" s="677"/>
      <c r="AC36" s="677"/>
      <c r="AD36" s="678">
        <v>2670</v>
      </c>
      <c r="AE36" s="678"/>
      <c r="AF36" s="678"/>
      <c r="AG36" s="678"/>
      <c r="AH36" s="678"/>
      <c r="AI36" s="678"/>
      <c r="AJ36" s="678"/>
      <c r="AK36" s="678"/>
      <c r="AL36" s="643">
        <v>0.1</v>
      </c>
      <c r="AM36" s="644"/>
      <c r="AN36" s="644"/>
      <c r="AO36" s="679"/>
      <c r="AP36" s="235"/>
      <c r="AQ36" s="692" t="s">
        <v>328</v>
      </c>
      <c r="AR36" s="693"/>
      <c r="AS36" s="693"/>
      <c r="AT36" s="693"/>
      <c r="AU36" s="693"/>
      <c r="AV36" s="693"/>
      <c r="AW36" s="693"/>
      <c r="AX36" s="693"/>
      <c r="AY36" s="694"/>
      <c r="AZ36" s="695">
        <v>521770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26971</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639978</v>
      </c>
      <c r="CS36" s="641"/>
      <c r="CT36" s="641"/>
      <c r="CU36" s="641"/>
      <c r="CV36" s="641"/>
      <c r="CW36" s="641"/>
      <c r="CX36" s="641"/>
      <c r="CY36" s="642"/>
      <c r="CZ36" s="643">
        <v>14.2</v>
      </c>
      <c r="DA36" s="661"/>
      <c r="DB36" s="661"/>
      <c r="DC36" s="662"/>
      <c r="DD36" s="646">
        <v>553124</v>
      </c>
      <c r="DE36" s="641"/>
      <c r="DF36" s="641"/>
      <c r="DG36" s="641"/>
      <c r="DH36" s="641"/>
      <c r="DI36" s="641"/>
      <c r="DJ36" s="641"/>
      <c r="DK36" s="642"/>
      <c r="DL36" s="646">
        <v>377221</v>
      </c>
      <c r="DM36" s="641"/>
      <c r="DN36" s="641"/>
      <c r="DO36" s="641"/>
      <c r="DP36" s="641"/>
      <c r="DQ36" s="641"/>
      <c r="DR36" s="641"/>
      <c r="DS36" s="641"/>
      <c r="DT36" s="641"/>
      <c r="DU36" s="641"/>
      <c r="DV36" s="642"/>
      <c r="DW36" s="643">
        <v>12.8</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131616</v>
      </c>
      <c r="S37" s="641"/>
      <c r="T37" s="641"/>
      <c r="U37" s="641"/>
      <c r="V37" s="641"/>
      <c r="W37" s="641"/>
      <c r="X37" s="641"/>
      <c r="Y37" s="642"/>
      <c r="Z37" s="677">
        <v>2.8</v>
      </c>
      <c r="AA37" s="677"/>
      <c r="AB37" s="677"/>
      <c r="AC37" s="677"/>
      <c r="AD37" s="678" t="s">
        <v>128</v>
      </c>
      <c r="AE37" s="678"/>
      <c r="AF37" s="678"/>
      <c r="AG37" s="678"/>
      <c r="AH37" s="678"/>
      <c r="AI37" s="678"/>
      <c r="AJ37" s="678"/>
      <c r="AK37" s="678"/>
      <c r="AL37" s="643" t="s">
        <v>228</v>
      </c>
      <c r="AM37" s="644"/>
      <c r="AN37" s="644"/>
      <c r="AO37" s="679"/>
      <c r="AQ37" s="680" t="s">
        <v>332</v>
      </c>
      <c r="AR37" s="681"/>
      <c r="AS37" s="681"/>
      <c r="AT37" s="681"/>
      <c r="AU37" s="681"/>
      <c r="AV37" s="681"/>
      <c r="AW37" s="681"/>
      <c r="AX37" s="681"/>
      <c r="AY37" s="682"/>
      <c r="AZ37" s="640">
        <v>218000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19893</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226508</v>
      </c>
      <c r="CS37" s="659"/>
      <c r="CT37" s="659"/>
      <c r="CU37" s="659"/>
      <c r="CV37" s="659"/>
      <c r="CW37" s="659"/>
      <c r="CX37" s="659"/>
      <c r="CY37" s="660"/>
      <c r="CZ37" s="643">
        <v>5</v>
      </c>
      <c r="DA37" s="661"/>
      <c r="DB37" s="661"/>
      <c r="DC37" s="662"/>
      <c r="DD37" s="646">
        <v>226508</v>
      </c>
      <c r="DE37" s="659"/>
      <c r="DF37" s="659"/>
      <c r="DG37" s="659"/>
      <c r="DH37" s="659"/>
      <c r="DI37" s="659"/>
      <c r="DJ37" s="659"/>
      <c r="DK37" s="660"/>
      <c r="DL37" s="646">
        <v>188834</v>
      </c>
      <c r="DM37" s="659"/>
      <c r="DN37" s="659"/>
      <c r="DO37" s="659"/>
      <c r="DP37" s="659"/>
      <c r="DQ37" s="659"/>
      <c r="DR37" s="659"/>
      <c r="DS37" s="659"/>
      <c r="DT37" s="659"/>
      <c r="DU37" s="659"/>
      <c r="DV37" s="660"/>
      <c r="DW37" s="643">
        <v>6.4</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97153</v>
      </c>
      <c r="S38" s="641"/>
      <c r="T38" s="641"/>
      <c r="U38" s="641"/>
      <c r="V38" s="641"/>
      <c r="W38" s="641"/>
      <c r="X38" s="641"/>
      <c r="Y38" s="642"/>
      <c r="Z38" s="677">
        <v>2.1</v>
      </c>
      <c r="AA38" s="677"/>
      <c r="AB38" s="677"/>
      <c r="AC38" s="677"/>
      <c r="AD38" s="678">
        <v>17</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3735</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1122</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519725</v>
      </c>
      <c r="CS38" s="641"/>
      <c r="CT38" s="641"/>
      <c r="CU38" s="641"/>
      <c r="CV38" s="641"/>
      <c r="CW38" s="641"/>
      <c r="CX38" s="641"/>
      <c r="CY38" s="642"/>
      <c r="CZ38" s="643">
        <v>11.5</v>
      </c>
      <c r="DA38" s="661"/>
      <c r="DB38" s="661"/>
      <c r="DC38" s="662"/>
      <c r="DD38" s="646">
        <v>478948</v>
      </c>
      <c r="DE38" s="641"/>
      <c r="DF38" s="641"/>
      <c r="DG38" s="641"/>
      <c r="DH38" s="641"/>
      <c r="DI38" s="641"/>
      <c r="DJ38" s="641"/>
      <c r="DK38" s="642"/>
      <c r="DL38" s="646">
        <v>423993</v>
      </c>
      <c r="DM38" s="641"/>
      <c r="DN38" s="641"/>
      <c r="DO38" s="641"/>
      <c r="DP38" s="641"/>
      <c r="DQ38" s="641"/>
      <c r="DR38" s="641"/>
      <c r="DS38" s="641"/>
      <c r="DT38" s="641"/>
      <c r="DU38" s="641"/>
      <c r="DV38" s="642"/>
      <c r="DW38" s="643">
        <v>14.4</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382800</v>
      </c>
      <c r="S39" s="641"/>
      <c r="T39" s="641"/>
      <c r="U39" s="641"/>
      <c r="V39" s="641"/>
      <c r="W39" s="641"/>
      <c r="X39" s="641"/>
      <c r="Y39" s="642"/>
      <c r="Z39" s="677">
        <v>8.1999999999999993</v>
      </c>
      <c r="AA39" s="677"/>
      <c r="AB39" s="677"/>
      <c r="AC39" s="677"/>
      <c r="AD39" s="678" t="s">
        <v>128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v>2045</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1883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160677</v>
      </c>
      <c r="CS39" s="659"/>
      <c r="CT39" s="659"/>
      <c r="CU39" s="659"/>
      <c r="CV39" s="659"/>
      <c r="CW39" s="659"/>
      <c r="CX39" s="659"/>
      <c r="CY39" s="660"/>
      <c r="CZ39" s="643">
        <v>3.6</v>
      </c>
      <c r="DA39" s="661"/>
      <c r="DB39" s="661"/>
      <c r="DC39" s="662"/>
      <c r="DD39" s="646">
        <v>158054</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228</v>
      </c>
      <c r="AA40" s="677"/>
      <c r="AB40" s="677"/>
      <c r="AC40" s="677"/>
      <c r="AD40" s="678" t="s">
        <v>228</v>
      </c>
      <c r="AE40" s="678"/>
      <c r="AF40" s="678"/>
      <c r="AG40" s="678"/>
      <c r="AH40" s="678"/>
      <c r="AI40" s="678"/>
      <c r="AJ40" s="678"/>
      <c r="AK40" s="678"/>
      <c r="AL40" s="643" t="s">
        <v>228</v>
      </c>
      <c r="AM40" s="644"/>
      <c r="AN40" s="644"/>
      <c r="AO40" s="679"/>
      <c r="AQ40" s="680" t="s">
        <v>344</v>
      </c>
      <c r="AR40" s="681"/>
      <c r="AS40" s="681"/>
      <c r="AT40" s="681"/>
      <c r="AU40" s="681"/>
      <c r="AV40" s="681"/>
      <c r="AW40" s="681"/>
      <c r="AX40" s="681"/>
      <c r="AY40" s="682"/>
      <c r="AZ40" s="640" t="s">
        <v>128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105</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480</v>
      </c>
      <c r="CS40" s="641"/>
      <c r="CT40" s="641"/>
      <c r="CU40" s="641"/>
      <c r="CV40" s="641"/>
      <c r="CW40" s="641"/>
      <c r="CX40" s="641"/>
      <c r="CY40" s="642"/>
      <c r="CZ40" s="643">
        <v>0</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228</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145300</v>
      </c>
      <c r="S41" s="641"/>
      <c r="T41" s="641"/>
      <c r="U41" s="641"/>
      <c r="V41" s="641"/>
      <c r="W41" s="641"/>
      <c r="X41" s="641"/>
      <c r="Y41" s="642"/>
      <c r="Z41" s="677">
        <v>3.1</v>
      </c>
      <c r="AA41" s="677"/>
      <c r="AB41" s="677"/>
      <c r="AC41" s="677"/>
      <c r="AD41" s="678" t="s">
        <v>128</v>
      </c>
      <c r="AE41" s="678"/>
      <c r="AF41" s="678"/>
      <c r="AG41" s="678"/>
      <c r="AH41" s="678"/>
      <c r="AI41" s="678"/>
      <c r="AJ41" s="678"/>
      <c r="AK41" s="678"/>
      <c r="AL41" s="643" t="s">
        <v>228</v>
      </c>
      <c r="AM41" s="644"/>
      <c r="AN41" s="644"/>
      <c r="AO41" s="679"/>
      <c r="AQ41" s="680" t="s">
        <v>349</v>
      </c>
      <c r="AR41" s="681"/>
      <c r="AS41" s="681"/>
      <c r="AT41" s="681"/>
      <c r="AU41" s="681"/>
      <c r="AV41" s="681"/>
      <c r="AW41" s="681"/>
      <c r="AX41" s="681"/>
      <c r="AY41" s="682"/>
      <c r="AZ41" s="640">
        <v>68581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228</v>
      </c>
      <c r="DA41" s="661"/>
      <c r="DB41" s="661"/>
      <c r="DC41" s="662"/>
      <c r="DD41" s="646" t="s">
        <v>228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4656327</v>
      </c>
      <c r="S42" s="663"/>
      <c r="T42" s="663"/>
      <c r="U42" s="663"/>
      <c r="V42" s="663"/>
      <c r="W42" s="663"/>
      <c r="X42" s="663"/>
      <c r="Y42" s="665"/>
      <c r="Z42" s="666">
        <v>100</v>
      </c>
      <c r="AA42" s="666"/>
      <c r="AB42" s="666"/>
      <c r="AC42" s="666"/>
      <c r="AD42" s="667">
        <v>2799624</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229409</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338</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933378</v>
      </c>
      <c r="CS42" s="641"/>
      <c r="CT42" s="641"/>
      <c r="CU42" s="641"/>
      <c r="CV42" s="641"/>
      <c r="CW42" s="641"/>
      <c r="CX42" s="641"/>
      <c r="CY42" s="642"/>
      <c r="CZ42" s="643">
        <v>20.6</v>
      </c>
      <c r="DA42" s="644"/>
      <c r="DB42" s="644"/>
      <c r="DC42" s="645"/>
      <c r="DD42" s="646">
        <v>330303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21746</v>
      </c>
      <c r="CS43" s="659"/>
      <c r="CT43" s="659"/>
      <c r="CU43" s="659"/>
      <c r="CV43" s="659"/>
      <c r="CW43" s="659"/>
      <c r="CX43" s="659"/>
      <c r="CY43" s="660"/>
      <c r="CZ43" s="643">
        <v>0.5</v>
      </c>
      <c r="DA43" s="661"/>
      <c r="DB43" s="661"/>
      <c r="DC43" s="662"/>
      <c r="DD43" s="646">
        <v>21746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933378</v>
      </c>
      <c r="CS44" s="641"/>
      <c r="CT44" s="641"/>
      <c r="CU44" s="641"/>
      <c r="CV44" s="641"/>
      <c r="CW44" s="641"/>
      <c r="CX44" s="641"/>
      <c r="CY44" s="642"/>
      <c r="CZ44" s="643">
        <v>20.6</v>
      </c>
      <c r="DA44" s="644"/>
      <c r="DB44" s="644"/>
      <c r="DC44" s="645"/>
      <c r="DD44" s="646">
        <v>330303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282598</v>
      </c>
      <c r="CS45" s="659"/>
      <c r="CT45" s="659"/>
      <c r="CU45" s="659"/>
      <c r="CV45" s="659"/>
      <c r="CW45" s="659"/>
      <c r="CX45" s="659"/>
      <c r="CY45" s="660"/>
      <c r="CZ45" s="643">
        <v>6.3</v>
      </c>
      <c r="DA45" s="661"/>
      <c r="DB45" s="661"/>
      <c r="DC45" s="662"/>
      <c r="DD45" s="646">
        <v>33571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615852</v>
      </c>
      <c r="CS46" s="641"/>
      <c r="CT46" s="641"/>
      <c r="CU46" s="641"/>
      <c r="CV46" s="641"/>
      <c r="CW46" s="641"/>
      <c r="CX46" s="641"/>
      <c r="CY46" s="642"/>
      <c r="CZ46" s="643">
        <v>13.6</v>
      </c>
      <c r="DA46" s="644"/>
      <c r="DB46" s="644"/>
      <c r="DC46" s="645"/>
      <c r="DD46" s="646">
        <v>280804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228</v>
      </c>
      <c r="CS47" s="659"/>
      <c r="CT47" s="659"/>
      <c r="CU47" s="659"/>
      <c r="CV47" s="659"/>
      <c r="CW47" s="659"/>
      <c r="CX47" s="659"/>
      <c r="CY47" s="660"/>
      <c r="CZ47" s="643" t="s">
        <v>228</v>
      </c>
      <c r="DA47" s="661"/>
      <c r="DB47" s="661"/>
      <c r="DC47" s="662"/>
      <c r="DD47" s="646" t="s">
        <v>228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228</v>
      </c>
      <c r="DA48" s="644"/>
      <c r="DB48" s="644"/>
      <c r="DC48" s="645"/>
      <c r="DD48" s="646" t="s">
        <v>228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4521069</v>
      </c>
      <c r="CS49" s="625"/>
      <c r="CT49" s="625"/>
      <c r="CU49" s="625"/>
      <c r="CV49" s="625"/>
      <c r="CW49" s="625"/>
      <c r="CX49" s="625"/>
      <c r="CY49" s="626"/>
      <c r="CZ49" s="627">
        <v>100</v>
      </c>
      <c r="DA49" s="628"/>
      <c r="DB49" s="628"/>
      <c r="DC49" s="629"/>
      <c r="DD49" s="630">
        <v>3227041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5VHg1L4AYgTm2ryPlHrRT6zxn8r8o67uptqI4ily9maKfMGvoR+CfGwgjQoO0jReIZ57ZU9E7OlUmRmT5PK5w==" saltValue="SF4/6U7VBi0mtUpGe3DC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4643</v>
      </c>
      <c r="R7" s="1160"/>
      <c r="S7" s="1160"/>
      <c r="T7" s="1160"/>
      <c r="U7" s="1160"/>
      <c r="V7" s="1160">
        <v>4508</v>
      </c>
      <c r="W7" s="1160"/>
      <c r="X7" s="1160"/>
      <c r="Y7" s="1160"/>
      <c r="Z7" s="1160"/>
      <c r="AA7" s="1160">
        <v>135</v>
      </c>
      <c r="AB7" s="1160"/>
      <c r="AC7" s="1160"/>
      <c r="AD7" s="1160"/>
      <c r="AE7" s="1161"/>
      <c r="AF7" s="1162">
        <v>135</v>
      </c>
      <c r="AG7" s="1163"/>
      <c r="AH7" s="1163"/>
      <c r="AI7" s="1163"/>
      <c r="AJ7" s="1164"/>
      <c r="AK7" s="1146">
        <v>422</v>
      </c>
      <c r="AL7" s="1147"/>
      <c r="AM7" s="1147"/>
      <c r="AN7" s="1147"/>
      <c r="AO7" s="1147"/>
      <c r="AP7" s="1147">
        <v>3214</v>
      </c>
      <c r="AQ7" s="1147"/>
      <c r="AR7" s="1147"/>
      <c r="AS7" s="1147"/>
      <c r="AT7" s="1147"/>
      <c r="AU7" s="1148" t="s">
        <v>606</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v>290</v>
      </c>
      <c r="CI7" s="1144"/>
      <c r="CJ7" s="1144"/>
      <c r="CK7" s="1144"/>
      <c r="CL7" s="1145"/>
      <c r="CM7" s="1143">
        <v>718</v>
      </c>
      <c r="CN7" s="1144"/>
      <c r="CO7" s="1144"/>
      <c r="CP7" s="1144"/>
      <c r="CQ7" s="1145"/>
      <c r="CR7" s="1143">
        <v>5</v>
      </c>
      <c r="CS7" s="1144"/>
      <c r="CT7" s="1144"/>
      <c r="CU7" s="1144"/>
      <c r="CV7" s="1145"/>
      <c r="CW7" s="1143" t="s">
        <v>607</v>
      </c>
      <c r="CX7" s="1144"/>
      <c r="CY7" s="1144"/>
      <c r="CZ7" s="1144"/>
      <c r="DA7" s="1145"/>
      <c r="DB7" s="1143" t="s">
        <v>607</v>
      </c>
      <c r="DC7" s="1144"/>
      <c r="DD7" s="1144"/>
      <c r="DE7" s="1144"/>
      <c r="DF7" s="1145"/>
      <c r="DG7" s="1143" t="s">
        <v>607</v>
      </c>
      <c r="DH7" s="1144"/>
      <c r="DI7" s="1144"/>
      <c r="DJ7" s="1144"/>
      <c r="DK7" s="1145"/>
      <c r="DL7" s="1143" t="s">
        <v>607</v>
      </c>
      <c r="DM7" s="1144"/>
      <c r="DN7" s="1144"/>
      <c r="DO7" s="1144"/>
      <c r="DP7" s="1145"/>
      <c r="DQ7" s="1143" t="s">
        <v>607</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13</v>
      </c>
      <c r="R8" s="1099"/>
      <c r="S8" s="1099"/>
      <c r="T8" s="1099"/>
      <c r="U8" s="1099"/>
      <c r="V8" s="1099">
        <v>13</v>
      </c>
      <c r="W8" s="1099"/>
      <c r="X8" s="1099"/>
      <c r="Y8" s="1099"/>
      <c r="Z8" s="1099"/>
      <c r="AA8" s="1099">
        <v>0</v>
      </c>
      <c r="AB8" s="1099"/>
      <c r="AC8" s="1099"/>
      <c r="AD8" s="1099"/>
      <c r="AE8" s="1100"/>
      <c r="AF8" s="1074">
        <v>0</v>
      </c>
      <c r="AG8" s="1075"/>
      <c r="AH8" s="1075"/>
      <c r="AI8" s="1075"/>
      <c r="AJ8" s="1076"/>
      <c r="AK8" s="1141" t="s">
        <v>607</v>
      </c>
      <c r="AL8" s="1142"/>
      <c r="AM8" s="1142"/>
      <c r="AN8" s="1142"/>
      <c r="AO8" s="1142"/>
      <c r="AP8" s="1142" t="s">
        <v>607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4656</v>
      </c>
      <c r="R23" s="1124"/>
      <c r="S23" s="1124"/>
      <c r="T23" s="1124"/>
      <c r="U23" s="1124"/>
      <c r="V23" s="1124">
        <v>4521</v>
      </c>
      <c r="W23" s="1124"/>
      <c r="X23" s="1124"/>
      <c r="Y23" s="1124"/>
      <c r="Z23" s="1124"/>
      <c r="AA23" s="1124">
        <v>135</v>
      </c>
      <c r="AB23" s="1124"/>
      <c r="AC23" s="1124"/>
      <c r="AD23" s="1124"/>
      <c r="AE23" s="1125"/>
      <c r="AF23" s="1126">
        <v>135</v>
      </c>
      <c r="AG23" s="1124"/>
      <c r="AH23" s="1124"/>
      <c r="AI23" s="1124"/>
      <c r="AJ23" s="1127"/>
      <c r="AK23" s="1128"/>
      <c r="AL23" s="1129"/>
      <c r="AM23" s="1129"/>
      <c r="AN23" s="1129"/>
      <c r="AO23" s="1129"/>
      <c r="AP23" s="1124">
        <v>3214</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945</v>
      </c>
      <c r="R28" s="1109"/>
      <c r="S28" s="1109"/>
      <c r="T28" s="1109"/>
      <c r="U28" s="1109"/>
      <c r="V28" s="1109">
        <v>918</v>
      </c>
      <c r="W28" s="1109"/>
      <c r="X28" s="1109"/>
      <c r="Y28" s="1109"/>
      <c r="Z28" s="1109"/>
      <c r="AA28" s="1109">
        <v>27</v>
      </c>
      <c r="AB28" s="1109"/>
      <c r="AC28" s="1109"/>
      <c r="AD28" s="1109"/>
      <c r="AE28" s="1110"/>
      <c r="AF28" s="1111">
        <v>27</v>
      </c>
      <c r="AG28" s="1109"/>
      <c r="AH28" s="1109"/>
      <c r="AI28" s="1109"/>
      <c r="AJ28" s="1112"/>
      <c r="AK28" s="1113">
        <v>69</v>
      </c>
      <c r="AL28" s="1101"/>
      <c r="AM28" s="1101"/>
      <c r="AN28" s="1101"/>
      <c r="AO28" s="1101"/>
      <c r="AP28" s="1101" t="s">
        <v>607</v>
      </c>
      <c r="AQ28" s="1101"/>
      <c r="AR28" s="1101"/>
      <c r="AS28" s="1101"/>
      <c r="AT28" s="1101"/>
      <c r="AU28" s="1101" t="s">
        <v>607</v>
      </c>
      <c r="AV28" s="1101"/>
      <c r="AW28" s="1101"/>
      <c r="AX28" s="1101"/>
      <c r="AY28" s="1101"/>
      <c r="AZ28" s="1102" t="s">
        <v>607</v>
      </c>
      <c r="BA28" s="1102"/>
      <c r="BB28" s="1102"/>
      <c r="BC28" s="1102"/>
      <c r="BD28" s="1102"/>
      <c r="BE28" s="1103" t="s">
        <v>608</v>
      </c>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88</v>
      </c>
      <c r="R29" s="1099"/>
      <c r="S29" s="1099"/>
      <c r="T29" s="1099"/>
      <c r="U29" s="1099"/>
      <c r="V29" s="1099">
        <v>88</v>
      </c>
      <c r="W29" s="1099"/>
      <c r="X29" s="1099"/>
      <c r="Y29" s="1099"/>
      <c r="Z29" s="1099"/>
      <c r="AA29" s="1099">
        <v>0</v>
      </c>
      <c r="AB29" s="1099"/>
      <c r="AC29" s="1099"/>
      <c r="AD29" s="1099"/>
      <c r="AE29" s="1100"/>
      <c r="AF29" s="1074">
        <v>0</v>
      </c>
      <c r="AG29" s="1075"/>
      <c r="AH29" s="1075"/>
      <c r="AI29" s="1075"/>
      <c r="AJ29" s="1076"/>
      <c r="AK29" s="1035">
        <v>23</v>
      </c>
      <c r="AL29" s="1026"/>
      <c r="AM29" s="1026"/>
      <c r="AN29" s="1026"/>
      <c r="AO29" s="1026"/>
      <c r="AP29" s="1026" t="s">
        <v>607</v>
      </c>
      <c r="AQ29" s="1026"/>
      <c r="AR29" s="1026"/>
      <c r="AS29" s="1026"/>
      <c r="AT29" s="1026"/>
      <c r="AU29" s="1026" t="s">
        <v>607</v>
      </c>
      <c r="AV29" s="1026"/>
      <c r="AW29" s="1026"/>
      <c r="AX29" s="1026"/>
      <c r="AY29" s="1026"/>
      <c r="AZ29" s="1097" t="s">
        <v>607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127</v>
      </c>
      <c r="R30" s="1099"/>
      <c r="S30" s="1099"/>
      <c r="T30" s="1099"/>
      <c r="U30" s="1099"/>
      <c r="V30" s="1099">
        <v>103</v>
      </c>
      <c r="W30" s="1099"/>
      <c r="X30" s="1099"/>
      <c r="Y30" s="1099"/>
      <c r="Z30" s="1099"/>
      <c r="AA30" s="1099">
        <v>24</v>
      </c>
      <c r="AB30" s="1099"/>
      <c r="AC30" s="1099"/>
      <c r="AD30" s="1099"/>
      <c r="AE30" s="1100"/>
      <c r="AF30" s="1074">
        <v>286</v>
      </c>
      <c r="AG30" s="1075"/>
      <c r="AH30" s="1075"/>
      <c r="AI30" s="1075"/>
      <c r="AJ30" s="1076"/>
      <c r="AK30" s="1035">
        <v>2</v>
      </c>
      <c r="AL30" s="1026"/>
      <c r="AM30" s="1026"/>
      <c r="AN30" s="1026"/>
      <c r="AO30" s="1026"/>
      <c r="AP30" s="1026">
        <v>319</v>
      </c>
      <c r="AQ30" s="1026"/>
      <c r="AR30" s="1026"/>
      <c r="AS30" s="1026"/>
      <c r="AT30" s="1026"/>
      <c r="AU30" s="1026">
        <v>5</v>
      </c>
      <c r="AV30" s="1026"/>
      <c r="AW30" s="1026"/>
      <c r="AX30" s="1026"/>
      <c r="AY30" s="1026"/>
      <c r="AZ30" s="1097" t="s">
        <v>607</v>
      </c>
      <c r="BA30" s="1097"/>
      <c r="BB30" s="1097"/>
      <c r="BC30" s="1097"/>
      <c r="BD30" s="1097"/>
      <c r="BE30" s="1087" t="s">
        <v>407</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613</v>
      </c>
      <c r="R31" s="1099"/>
      <c r="S31" s="1099"/>
      <c r="T31" s="1099"/>
      <c r="U31" s="1099"/>
      <c r="V31" s="1099">
        <v>604</v>
      </c>
      <c r="W31" s="1099"/>
      <c r="X31" s="1099"/>
      <c r="Y31" s="1099"/>
      <c r="Z31" s="1099"/>
      <c r="AA31" s="1099">
        <v>9</v>
      </c>
      <c r="AB31" s="1099"/>
      <c r="AC31" s="1099"/>
      <c r="AD31" s="1099"/>
      <c r="AE31" s="1100"/>
      <c r="AF31" s="1074">
        <v>9</v>
      </c>
      <c r="AG31" s="1075"/>
      <c r="AH31" s="1075"/>
      <c r="AI31" s="1075"/>
      <c r="AJ31" s="1076"/>
      <c r="AK31" s="1035">
        <v>218</v>
      </c>
      <c r="AL31" s="1026"/>
      <c r="AM31" s="1026"/>
      <c r="AN31" s="1026"/>
      <c r="AO31" s="1026"/>
      <c r="AP31" s="1026">
        <v>3776</v>
      </c>
      <c r="AQ31" s="1026"/>
      <c r="AR31" s="1026"/>
      <c r="AS31" s="1026"/>
      <c r="AT31" s="1026"/>
      <c r="AU31" s="1026">
        <v>3187</v>
      </c>
      <c r="AV31" s="1026"/>
      <c r="AW31" s="1026"/>
      <c r="AX31" s="1026"/>
      <c r="AY31" s="1026"/>
      <c r="AZ31" s="1097" t="s">
        <v>607</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322</v>
      </c>
      <c r="AG63" s="1014"/>
      <c r="AH63" s="1014"/>
      <c r="AI63" s="1014"/>
      <c r="AJ63" s="1085"/>
      <c r="AK63" s="1086"/>
      <c r="AL63" s="1018"/>
      <c r="AM63" s="1018"/>
      <c r="AN63" s="1018"/>
      <c r="AO63" s="1018"/>
      <c r="AP63" s="1014">
        <v>4095</v>
      </c>
      <c r="AQ63" s="1014"/>
      <c r="AR63" s="1014"/>
      <c r="AS63" s="1014"/>
      <c r="AT63" s="1014"/>
      <c r="AU63" s="1014">
        <v>3192</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401</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1413</v>
      </c>
      <c r="R68" s="1037"/>
      <c r="S68" s="1037"/>
      <c r="T68" s="1037"/>
      <c r="U68" s="1037"/>
      <c r="V68" s="1037">
        <v>1352</v>
      </c>
      <c r="W68" s="1037"/>
      <c r="X68" s="1037"/>
      <c r="Y68" s="1037"/>
      <c r="Z68" s="1037"/>
      <c r="AA68" s="1037">
        <v>61</v>
      </c>
      <c r="AB68" s="1037"/>
      <c r="AC68" s="1037"/>
      <c r="AD68" s="1037"/>
      <c r="AE68" s="1037"/>
      <c r="AF68" s="1037">
        <v>61</v>
      </c>
      <c r="AG68" s="1037"/>
      <c r="AH68" s="1037"/>
      <c r="AI68" s="1037"/>
      <c r="AJ68" s="1037"/>
      <c r="AK68" s="1037">
        <v>21</v>
      </c>
      <c r="AL68" s="1037"/>
      <c r="AM68" s="1037"/>
      <c r="AN68" s="1037"/>
      <c r="AO68" s="1037"/>
      <c r="AP68" s="1037">
        <v>2159</v>
      </c>
      <c r="AQ68" s="1037"/>
      <c r="AR68" s="1037"/>
      <c r="AS68" s="1037"/>
      <c r="AT68" s="1037"/>
      <c r="AU68" s="1037">
        <v>77</v>
      </c>
      <c r="AV68" s="1037"/>
      <c r="AW68" s="1037"/>
      <c r="AX68" s="1037"/>
      <c r="AY68" s="1037"/>
      <c r="AZ68" s="1038" t="s">
        <v>609</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2887</v>
      </c>
      <c r="R69" s="1026"/>
      <c r="S69" s="1026"/>
      <c r="T69" s="1026"/>
      <c r="U69" s="1026"/>
      <c r="V69" s="1026">
        <v>2789</v>
      </c>
      <c r="W69" s="1026"/>
      <c r="X69" s="1026"/>
      <c r="Y69" s="1026"/>
      <c r="Z69" s="1026"/>
      <c r="AA69" s="1026">
        <v>98</v>
      </c>
      <c r="AB69" s="1026"/>
      <c r="AC69" s="1026"/>
      <c r="AD69" s="1026"/>
      <c r="AE69" s="1026"/>
      <c r="AF69" s="1026">
        <v>98</v>
      </c>
      <c r="AG69" s="1026"/>
      <c r="AH69" s="1026"/>
      <c r="AI69" s="1026"/>
      <c r="AJ69" s="1026"/>
      <c r="AK69" s="1026">
        <v>116</v>
      </c>
      <c r="AL69" s="1026"/>
      <c r="AM69" s="1026"/>
      <c r="AN69" s="1026"/>
      <c r="AO69" s="1026"/>
      <c r="AP69" s="1026">
        <v>1339</v>
      </c>
      <c r="AQ69" s="1026"/>
      <c r="AR69" s="1026"/>
      <c r="AS69" s="1026"/>
      <c r="AT69" s="1026"/>
      <c r="AU69" s="1026">
        <v>75</v>
      </c>
      <c r="AV69" s="1026"/>
      <c r="AW69" s="1026"/>
      <c r="AX69" s="1026"/>
      <c r="AY69" s="1026"/>
      <c r="AZ69" s="1027" t="s">
        <v>610</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563</v>
      </c>
      <c r="R70" s="1026"/>
      <c r="S70" s="1026"/>
      <c r="T70" s="1026"/>
      <c r="U70" s="1026"/>
      <c r="V70" s="1026">
        <v>485</v>
      </c>
      <c r="W70" s="1026"/>
      <c r="X70" s="1026"/>
      <c r="Y70" s="1026"/>
      <c r="Z70" s="1026"/>
      <c r="AA70" s="1026">
        <v>77</v>
      </c>
      <c r="AB70" s="1026"/>
      <c r="AC70" s="1026"/>
      <c r="AD70" s="1026"/>
      <c r="AE70" s="1026"/>
      <c r="AF70" s="1026">
        <v>77</v>
      </c>
      <c r="AG70" s="1026"/>
      <c r="AH70" s="1026"/>
      <c r="AI70" s="1026"/>
      <c r="AJ70" s="1026"/>
      <c r="AK70" s="1026">
        <v>21</v>
      </c>
      <c r="AL70" s="1026"/>
      <c r="AM70" s="1026"/>
      <c r="AN70" s="1026"/>
      <c r="AO70" s="1026"/>
      <c r="AP70" s="1026" t="s">
        <v>607</v>
      </c>
      <c r="AQ70" s="1026"/>
      <c r="AR70" s="1026"/>
      <c r="AS70" s="1026"/>
      <c r="AT70" s="1026"/>
      <c r="AU70" s="1026" t="s">
        <v>607</v>
      </c>
      <c r="AV70" s="1026"/>
      <c r="AW70" s="1026"/>
      <c r="AX70" s="1026"/>
      <c r="AY70" s="1026"/>
      <c r="AZ70" s="1027" t="s">
        <v>609</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557</v>
      </c>
      <c r="R71" s="1026"/>
      <c r="S71" s="1026"/>
      <c r="T71" s="1026"/>
      <c r="U71" s="1026"/>
      <c r="V71" s="1026">
        <v>507</v>
      </c>
      <c r="W71" s="1026"/>
      <c r="X71" s="1026"/>
      <c r="Y71" s="1026"/>
      <c r="Z71" s="1026"/>
      <c r="AA71" s="1026">
        <v>50</v>
      </c>
      <c r="AB71" s="1026"/>
      <c r="AC71" s="1026"/>
      <c r="AD71" s="1026"/>
      <c r="AE71" s="1026"/>
      <c r="AF71" s="1026">
        <v>50</v>
      </c>
      <c r="AG71" s="1026"/>
      <c r="AH71" s="1026"/>
      <c r="AI71" s="1026"/>
      <c r="AJ71" s="1026"/>
      <c r="AK71" s="1026" t="s">
        <v>607</v>
      </c>
      <c r="AL71" s="1026"/>
      <c r="AM71" s="1026"/>
      <c r="AN71" s="1026"/>
      <c r="AO71" s="1026"/>
      <c r="AP71" s="1026">
        <v>15</v>
      </c>
      <c r="AQ71" s="1026"/>
      <c r="AR71" s="1026"/>
      <c r="AS71" s="1026"/>
      <c r="AT71" s="1026"/>
      <c r="AU71" s="1026">
        <v>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318</v>
      </c>
      <c r="R72" s="1026"/>
      <c r="S72" s="1026"/>
      <c r="T72" s="1026"/>
      <c r="U72" s="1026"/>
      <c r="V72" s="1026">
        <v>313</v>
      </c>
      <c r="W72" s="1026"/>
      <c r="X72" s="1026"/>
      <c r="Y72" s="1026"/>
      <c r="Z72" s="1026"/>
      <c r="AA72" s="1026">
        <v>5</v>
      </c>
      <c r="AB72" s="1026"/>
      <c r="AC72" s="1026"/>
      <c r="AD72" s="1026"/>
      <c r="AE72" s="1026"/>
      <c r="AF72" s="1026">
        <v>5</v>
      </c>
      <c r="AG72" s="1026"/>
      <c r="AH72" s="1026"/>
      <c r="AI72" s="1026"/>
      <c r="AJ72" s="1026"/>
      <c r="AK72" s="1026" t="s">
        <v>607</v>
      </c>
      <c r="AL72" s="1026"/>
      <c r="AM72" s="1026"/>
      <c r="AN72" s="1026"/>
      <c r="AO72" s="1026"/>
      <c r="AP72" s="1026" t="s">
        <v>607</v>
      </c>
      <c r="AQ72" s="1026"/>
      <c r="AR72" s="1026"/>
      <c r="AS72" s="1026"/>
      <c r="AT72" s="1026"/>
      <c r="AU72" s="1026" t="s">
        <v>607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19</v>
      </c>
      <c r="R73" s="1026"/>
      <c r="S73" s="1026"/>
      <c r="T73" s="1026"/>
      <c r="U73" s="1026"/>
      <c r="V73" s="1026">
        <v>19</v>
      </c>
      <c r="W73" s="1026"/>
      <c r="X73" s="1026"/>
      <c r="Y73" s="1026"/>
      <c r="Z73" s="1026"/>
      <c r="AA73" s="1026">
        <v>0</v>
      </c>
      <c r="AB73" s="1026"/>
      <c r="AC73" s="1026"/>
      <c r="AD73" s="1026"/>
      <c r="AE73" s="1026"/>
      <c r="AF73" s="1026">
        <v>0</v>
      </c>
      <c r="AG73" s="1026"/>
      <c r="AH73" s="1026"/>
      <c r="AI73" s="1026"/>
      <c r="AJ73" s="1026"/>
      <c r="AK73" s="1026" t="s">
        <v>607</v>
      </c>
      <c r="AL73" s="1026"/>
      <c r="AM73" s="1026"/>
      <c r="AN73" s="1026"/>
      <c r="AO73" s="1026"/>
      <c r="AP73" s="1026" t="s">
        <v>607</v>
      </c>
      <c r="AQ73" s="1026"/>
      <c r="AR73" s="1026"/>
      <c r="AS73" s="1026"/>
      <c r="AT73" s="1026"/>
      <c r="AU73" s="1026" t="s">
        <v>607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3598</v>
      </c>
      <c r="R74" s="1026"/>
      <c r="S74" s="1026"/>
      <c r="T74" s="1026"/>
      <c r="U74" s="1026"/>
      <c r="V74" s="1026">
        <v>3516</v>
      </c>
      <c r="W74" s="1026"/>
      <c r="X74" s="1026"/>
      <c r="Y74" s="1026"/>
      <c r="Z74" s="1026"/>
      <c r="AA74" s="1026">
        <v>82</v>
      </c>
      <c r="AB74" s="1026"/>
      <c r="AC74" s="1026"/>
      <c r="AD74" s="1026"/>
      <c r="AE74" s="1026"/>
      <c r="AF74" s="1026">
        <v>82</v>
      </c>
      <c r="AG74" s="1026"/>
      <c r="AH74" s="1026"/>
      <c r="AI74" s="1026"/>
      <c r="AJ74" s="1026"/>
      <c r="AK74" s="1026" t="s">
        <v>607</v>
      </c>
      <c r="AL74" s="1026"/>
      <c r="AM74" s="1026"/>
      <c r="AN74" s="1026"/>
      <c r="AO74" s="1026"/>
      <c r="AP74" s="1026" t="s">
        <v>607</v>
      </c>
      <c r="AQ74" s="1026"/>
      <c r="AR74" s="1026"/>
      <c r="AS74" s="1026"/>
      <c r="AT74" s="1026"/>
      <c r="AU74" s="1026" t="s">
        <v>607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72</v>
      </c>
      <c r="R75" s="1034"/>
      <c r="S75" s="1034"/>
      <c r="T75" s="1034"/>
      <c r="U75" s="1035"/>
      <c r="V75" s="1036">
        <v>69</v>
      </c>
      <c r="W75" s="1034"/>
      <c r="X75" s="1034"/>
      <c r="Y75" s="1034"/>
      <c r="Z75" s="1035"/>
      <c r="AA75" s="1036">
        <v>3</v>
      </c>
      <c r="AB75" s="1034"/>
      <c r="AC75" s="1034"/>
      <c r="AD75" s="1034"/>
      <c r="AE75" s="1035"/>
      <c r="AF75" s="1036">
        <v>3</v>
      </c>
      <c r="AG75" s="1034"/>
      <c r="AH75" s="1034"/>
      <c r="AI75" s="1034"/>
      <c r="AJ75" s="1035"/>
      <c r="AK75" s="1026" t="s">
        <v>607</v>
      </c>
      <c r="AL75" s="1026"/>
      <c r="AM75" s="1026"/>
      <c r="AN75" s="1026"/>
      <c r="AO75" s="1026"/>
      <c r="AP75" s="1026" t="s">
        <v>607</v>
      </c>
      <c r="AQ75" s="1026"/>
      <c r="AR75" s="1026"/>
      <c r="AS75" s="1026"/>
      <c r="AT75" s="1026"/>
      <c r="AU75" s="1026" t="s">
        <v>607</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596</v>
      </c>
      <c r="C76" s="1030"/>
      <c r="D76" s="1030"/>
      <c r="E76" s="1030"/>
      <c r="F76" s="1030"/>
      <c r="G76" s="1030"/>
      <c r="H76" s="1030"/>
      <c r="I76" s="1030"/>
      <c r="J76" s="1030"/>
      <c r="K76" s="1030"/>
      <c r="L76" s="1030"/>
      <c r="M76" s="1030"/>
      <c r="N76" s="1030"/>
      <c r="O76" s="1030"/>
      <c r="P76" s="1031"/>
      <c r="Q76" s="1033">
        <v>10088</v>
      </c>
      <c r="R76" s="1034"/>
      <c r="S76" s="1034"/>
      <c r="T76" s="1034"/>
      <c r="U76" s="1035"/>
      <c r="V76" s="1036">
        <v>10036</v>
      </c>
      <c r="W76" s="1034"/>
      <c r="X76" s="1034"/>
      <c r="Y76" s="1034"/>
      <c r="Z76" s="1035"/>
      <c r="AA76" s="1036">
        <v>51</v>
      </c>
      <c r="AB76" s="1034"/>
      <c r="AC76" s="1034"/>
      <c r="AD76" s="1034"/>
      <c r="AE76" s="1035"/>
      <c r="AF76" s="1036">
        <v>51</v>
      </c>
      <c r="AG76" s="1034"/>
      <c r="AH76" s="1034"/>
      <c r="AI76" s="1034"/>
      <c r="AJ76" s="1035"/>
      <c r="AK76" s="1026" t="s">
        <v>607</v>
      </c>
      <c r="AL76" s="1026"/>
      <c r="AM76" s="1026"/>
      <c r="AN76" s="1026"/>
      <c r="AO76" s="1026"/>
      <c r="AP76" s="1026" t="s">
        <v>607</v>
      </c>
      <c r="AQ76" s="1026"/>
      <c r="AR76" s="1026"/>
      <c r="AS76" s="1026"/>
      <c r="AT76" s="1026"/>
      <c r="AU76" s="1026" t="s">
        <v>607</v>
      </c>
      <c r="AV76" s="1026"/>
      <c r="AW76" s="1026"/>
      <c r="AX76" s="1026"/>
      <c r="AY76" s="1026"/>
      <c r="AZ76" s="1027" t="s">
        <v>611</v>
      </c>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597</v>
      </c>
      <c r="C77" s="1030"/>
      <c r="D77" s="1030"/>
      <c r="E77" s="1030"/>
      <c r="F77" s="1030"/>
      <c r="G77" s="1030"/>
      <c r="H77" s="1030"/>
      <c r="I77" s="1030"/>
      <c r="J77" s="1030"/>
      <c r="K77" s="1030"/>
      <c r="L77" s="1030"/>
      <c r="M77" s="1030"/>
      <c r="N77" s="1030"/>
      <c r="O77" s="1030"/>
      <c r="P77" s="1031"/>
      <c r="Q77" s="1033">
        <v>271</v>
      </c>
      <c r="R77" s="1034"/>
      <c r="S77" s="1034"/>
      <c r="T77" s="1034"/>
      <c r="U77" s="1035"/>
      <c r="V77" s="1036">
        <v>235</v>
      </c>
      <c r="W77" s="1034"/>
      <c r="X77" s="1034"/>
      <c r="Y77" s="1034"/>
      <c r="Z77" s="1035"/>
      <c r="AA77" s="1036">
        <v>37</v>
      </c>
      <c r="AB77" s="1034"/>
      <c r="AC77" s="1034"/>
      <c r="AD77" s="1034"/>
      <c r="AE77" s="1035"/>
      <c r="AF77" s="1036">
        <v>37</v>
      </c>
      <c r="AG77" s="1034"/>
      <c r="AH77" s="1034"/>
      <c r="AI77" s="1034"/>
      <c r="AJ77" s="1035"/>
      <c r="AK77" s="1026" t="s">
        <v>607</v>
      </c>
      <c r="AL77" s="1026"/>
      <c r="AM77" s="1026"/>
      <c r="AN77" s="1026"/>
      <c r="AO77" s="1026"/>
      <c r="AP77" s="1026" t="s">
        <v>607</v>
      </c>
      <c r="AQ77" s="1026"/>
      <c r="AR77" s="1026"/>
      <c r="AS77" s="1026"/>
      <c r="AT77" s="1026"/>
      <c r="AU77" s="1026" t="s">
        <v>607</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598</v>
      </c>
      <c r="C78" s="1030"/>
      <c r="D78" s="1030"/>
      <c r="E78" s="1030"/>
      <c r="F78" s="1030"/>
      <c r="G78" s="1030"/>
      <c r="H78" s="1030"/>
      <c r="I78" s="1030"/>
      <c r="J78" s="1030"/>
      <c r="K78" s="1030"/>
      <c r="L78" s="1030"/>
      <c r="M78" s="1030"/>
      <c r="N78" s="1030"/>
      <c r="O78" s="1030"/>
      <c r="P78" s="1031"/>
      <c r="Q78" s="1032">
        <v>261265</v>
      </c>
      <c r="R78" s="1026"/>
      <c r="S78" s="1026"/>
      <c r="T78" s="1026"/>
      <c r="U78" s="1026"/>
      <c r="V78" s="1026">
        <v>253642</v>
      </c>
      <c r="W78" s="1026"/>
      <c r="X78" s="1026"/>
      <c r="Y78" s="1026"/>
      <c r="Z78" s="1026"/>
      <c r="AA78" s="1026">
        <v>7623</v>
      </c>
      <c r="AB78" s="1026"/>
      <c r="AC78" s="1026"/>
      <c r="AD78" s="1026"/>
      <c r="AE78" s="1026"/>
      <c r="AF78" s="1026">
        <v>7623</v>
      </c>
      <c r="AG78" s="1026"/>
      <c r="AH78" s="1026"/>
      <c r="AI78" s="1026"/>
      <c r="AJ78" s="1026"/>
      <c r="AK78" s="1026" t="s">
        <v>607</v>
      </c>
      <c r="AL78" s="1026"/>
      <c r="AM78" s="1026"/>
      <c r="AN78" s="1026"/>
      <c r="AO78" s="1026"/>
      <c r="AP78" s="1026" t="s">
        <v>607</v>
      </c>
      <c r="AQ78" s="1026"/>
      <c r="AR78" s="1026"/>
      <c r="AS78" s="1026"/>
      <c r="AT78" s="1026"/>
      <c r="AU78" s="1026" t="s">
        <v>607</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599</v>
      </c>
      <c r="C79" s="1030"/>
      <c r="D79" s="1030"/>
      <c r="E79" s="1030"/>
      <c r="F79" s="1030"/>
      <c r="G79" s="1030"/>
      <c r="H79" s="1030"/>
      <c r="I79" s="1030"/>
      <c r="J79" s="1030"/>
      <c r="K79" s="1030"/>
      <c r="L79" s="1030"/>
      <c r="M79" s="1030"/>
      <c r="N79" s="1030"/>
      <c r="O79" s="1030"/>
      <c r="P79" s="1031"/>
      <c r="Q79" s="1032">
        <v>52</v>
      </c>
      <c r="R79" s="1026"/>
      <c r="S79" s="1026"/>
      <c r="T79" s="1026"/>
      <c r="U79" s="1026"/>
      <c r="V79" s="1026">
        <v>36</v>
      </c>
      <c r="W79" s="1026"/>
      <c r="X79" s="1026"/>
      <c r="Y79" s="1026"/>
      <c r="Z79" s="1026"/>
      <c r="AA79" s="1026">
        <v>16</v>
      </c>
      <c r="AB79" s="1026"/>
      <c r="AC79" s="1026"/>
      <c r="AD79" s="1026"/>
      <c r="AE79" s="1026"/>
      <c r="AF79" s="1026">
        <v>16</v>
      </c>
      <c r="AG79" s="1026"/>
      <c r="AH79" s="1026"/>
      <c r="AI79" s="1026"/>
      <c r="AJ79" s="1026"/>
      <c r="AK79" s="1026" t="s">
        <v>607</v>
      </c>
      <c r="AL79" s="1026"/>
      <c r="AM79" s="1026"/>
      <c r="AN79" s="1026"/>
      <c r="AO79" s="1026"/>
      <c r="AP79" s="1026" t="s">
        <v>607</v>
      </c>
      <c r="AQ79" s="1026"/>
      <c r="AR79" s="1026"/>
      <c r="AS79" s="1026"/>
      <c r="AT79" s="1026"/>
      <c r="AU79" s="1026" t="s">
        <v>607</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600</v>
      </c>
      <c r="C80" s="1030"/>
      <c r="D80" s="1030"/>
      <c r="E80" s="1030"/>
      <c r="F80" s="1030"/>
      <c r="G80" s="1030"/>
      <c r="H80" s="1030"/>
      <c r="I80" s="1030"/>
      <c r="J80" s="1030"/>
      <c r="K80" s="1030"/>
      <c r="L80" s="1030"/>
      <c r="M80" s="1030"/>
      <c r="N80" s="1030"/>
      <c r="O80" s="1030"/>
      <c r="P80" s="1031"/>
      <c r="Q80" s="1032">
        <v>82</v>
      </c>
      <c r="R80" s="1026"/>
      <c r="S80" s="1026"/>
      <c r="T80" s="1026"/>
      <c r="U80" s="1026"/>
      <c r="V80" s="1026">
        <v>74</v>
      </c>
      <c r="W80" s="1026"/>
      <c r="X80" s="1026"/>
      <c r="Y80" s="1026"/>
      <c r="Z80" s="1026"/>
      <c r="AA80" s="1026">
        <v>9</v>
      </c>
      <c r="AB80" s="1026"/>
      <c r="AC80" s="1026"/>
      <c r="AD80" s="1026"/>
      <c r="AE80" s="1026"/>
      <c r="AF80" s="1026">
        <v>9</v>
      </c>
      <c r="AG80" s="1026"/>
      <c r="AH80" s="1026"/>
      <c r="AI80" s="1026"/>
      <c r="AJ80" s="1026"/>
      <c r="AK80" s="1026" t="s">
        <v>607</v>
      </c>
      <c r="AL80" s="1026"/>
      <c r="AM80" s="1026"/>
      <c r="AN80" s="1026"/>
      <c r="AO80" s="1026"/>
      <c r="AP80" s="1026" t="s">
        <v>607</v>
      </c>
      <c r="AQ80" s="1026"/>
      <c r="AR80" s="1026"/>
      <c r="AS80" s="1026"/>
      <c r="AT80" s="1026"/>
      <c r="AU80" s="1026" t="s">
        <v>607</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8112</v>
      </c>
      <c r="AG88" s="1014"/>
      <c r="AH88" s="1014"/>
      <c r="AI88" s="1014"/>
      <c r="AJ88" s="1014"/>
      <c r="AK88" s="1018"/>
      <c r="AL88" s="1018"/>
      <c r="AM88" s="1018"/>
      <c r="AN88" s="1018"/>
      <c r="AO88" s="1018"/>
      <c r="AP88" s="1014">
        <v>3513</v>
      </c>
      <c r="AQ88" s="1014"/>
      <c r="AR88" s="1014"/>
      <c r="AS88" s="1014"/>
      <c r="AT88" s="1014"/>
      <c r="AU88" s="1014">
        <v>153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607</v>
      </c>
      <c r="CX102" s="1006"/>
      <c r="CY102" s="1006"/>
      <c r="CZ102" s="1006"/>
      <c r="DA102" s="1007"/>
      <c r="DB102" s="1005" t="s">
        <v>607</v>
      </c>
      <c r="DC102" s="1006"/>
      <c r="DD102" s="1006"/>
      <c r="DE102" s="1006"/>
      <c r="DF102" s="1007"/>
      <c r="DG102" s="1005" t="s">
        <v>607</v>
      </c>
      <c r="DH102" s="1006"/>
      <c r="DI102" s="1006"/>
      <c r="DJ102" s="1006"/>
      <c r="DK102" s="1007"/>
      <c r="DL102" s="1005" t="s">
        <v>607</v>
      </c>
      <c r="DM102" s="1006"/>
      <c r="DN102" s="1006"/>
      <c r="DO102" s="1006"/>
      <c r="DP102" s="1007"/>
      <c r="DQ102" s="1005" t="s">
        <v>607</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236018</v>
      </c>
      <c r="AB110" s="942"/>
      <c r="AC110" s="942"/>
      <c r="AD110" s="942"/>
      <c r="AE110" s="943"/>
      <c r="AF110" s="944">
        <v>246097</v>
      </c>
      <c r="AG110" s="942"/>
      <c r="AH110" s="942"/>
      <c r="AI110" s="942"/>
      <c r="AJ110" s="943"/>
      <c r="AK110" s="944">
        <v>261710</v>
      </c>
      <c r="AL110" s="942"/>
      <c r="AM110" s="942"/>
      <c r="AN110" s="942"/>
      <c r="AO110" s="943"/>
      <c r="AP110" s="945">
        <v>10.199999999999999</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3155533</v>
      </c>
      <c r="BR110" s="889"/>
      <c r="BS110" s="889"/>
      <c r="BT110" s="889"/>
      <c r="BU110" s="889"/>
      <c r="BV110" s="889">
        <v>3103789</v>
      </c>
      <c r="BW110" s="889"/>
      <c r="BX110" s="889"/>
      <c r="BY110" s="889"/>
      <c r="BZ110" s="889"/>
      <c r="CA110" s="889">
        <v>3214335</v>
      </c>
      <c r="CB110" s="889"/>
      <c r="CC110" s="889"/>
      <c r="CD110" s="889"/>
      <c r="CE110" s="889"/>
      <c r="CF110" s="913">
        <v>125.2</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438</v>
      </c>
      <c r="DM110" s="889"/>
      <c r="DN110" s="889"/>
      <c r="DO110" s="889"/>
      <c r="DP110" s="889"/>
      <c r="DQ110" s="889" t="s">
        <v>439</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442</v>
      </c>
      <c r="AG111" s="970"/>
      <c r="AH111" s="970"/>
      <c r="AI111" s="970"/>
      <c r="AJ111" s="971"/>
      <c r="AK111" s="972" t="s">
        <v>440</v>
      </c>
      <c r="AL111" s="970"/>
      <c r="AM111" s="970"/>
      <c r="AN111" s="970"/>
      <c r="AO111" s="971"/>
      <c r="AP111" s="973" t="s">
        <v>443</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207165</v>
      </c>
      <c r="BR111" s="861"/>
      <c r="BS111" s="861"/>
      <c r="BT111" s="861"/>
      <c r="BU111" s="861"/>
      <c r="BV111" s="861">
        <v>172287</v>
      </c>
      <c r="BW111" s="861"/>
      <c r="BX111" s="861"/>
      <c r="BY111" s="861"/>
      <c r="BZ111" s="861"/>
      <c r="CA111" s="861">
        <v>141825</v>
      </c>
      <c r="CB111" s="861"/>
      <c r="CC111" s="861"/>
      <c r="CD111" s="861"/>
      <c r="CE111" s="861"/>
      <c r="CF111" s="922">
        <v>5.5</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446</v>
      </c>
      <c r="DH111" s="861"/>
      <c r="DI111" s="861"/>
      <c r="DJ111" s="861"/>
      <c r="DK111" s="861"/>
      <c r="DL111" s="861" t="s">
        <v>442</v>
      </c>
      <c r="DM111" s="861"/>
      <c r="DN111" s="861"/>
      <c r="DO111" s="861"/>
      <c r="DP111" s="861"/>
      <c r="DQ111" s="861" t="s">
        <v>443</v>
      </c>
      <c r="DR111" s="861"/>
      <c r="DS111" s="861"/>
      <c r="DT111" s="861"/>
      <c r="DU111" s="861"/>
      <c r="DV111" s="838" t="s">
        <v>440</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449</v>
      </c>
      <c r="AG112" s="824"/>
      <c r="AH112" s="824"/>
      <c r="AI112" s="824"/>
      <c r="AJ112" s="825"/>
      <c r="AK112" s="826" t="s">
        <v>450</v>
      </c>
      <c r="AL112" s="824"/>
      <c r="AM112" s="824"/>
      <c r="AN112" s="824"/>
      <c r="AO112" s="825"/>
      <c r="AP112" s="871" t="s">
        <v>440</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3131659</v>
      </c>
      <c r="BR112" s="861"/>
      <c r="BS112" s="861"/>
      <c r="BT112" s="861"/>
      <c r="BU112" s="861"/>
      <c r="BV112" s="861">
        <v>3201308</v>
      </c>
      <c r="BW112" s="861"/>
      <c r="BX112" s="861"/>
      <c r="BY112" s="861"/>
      <c r="BZ112" s="861"/>
      <c r="CA112" s="861">
        <v>3191792</v>
      </c>
      <c r="CB112" s="861"/>
      <c r="CC112" s="861"/>
      <c r="CD112" s="861"/>
      <c r="CE112" s="861"/>
      <c r="CF112" s="922">
        <v>124.3</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440</v>
      </c>
      <c r="DM112" s="861"/>
      <c r="DN112" s="861"/>
      <c r="DO112" s="861"/>
      <c r="DP112" s="861"/>
      <c r="DQ112" s="861" t="s">
        <v>443</v>
      </c>
      <c r="DR112" s="861"/>
      <c r="DS112" s="861"/>
      <c r="DT112" s="861"/>
      <c r="DU112" s="861"/>
      <c r="DV112" s="838" t="s">
        <v>438</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188226</v>
      </c>
      <c r="AB113" s="970"/>
      <c r="AC113" s="970"/>
      <c r="AD113" s="970"/>
      <c r="AE113" s="971"/>
      <c r="AF113" s="972">
        <v>181713</v>
      </c>
      <c r="AG113" s="970"/>
      <c r="AH113" s="970"/>
      <c r="AI113" s="970"/>
      <c r="AJ113" s="971"/>
      <c r="AK113" s="972">
        <v>191494</v>
      </c>
      <c r="AL113" s="970"/>
      <c r="AM113" s="970"/>
      <c r="AN113" s="970"/>
      <c r="AO113" s="971"/>
      <c r="AP113" s="973">
        <v>7.5</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150873</v>
      </c>
      <c r="BR113" s="861"/>
      <c r="BS113" s="861"/>
      <c r="BT113" s="861"/>
      <c r="BU113" s="861"/>
      <c r="BV113" s="861">
        <v>150912</v>
      </c>
      <c r="BW113" s="861"/>
      <c r="BX113" s="861"/>
      <c r="BY113" s="861"/>
      <c r="BZ113" s="861"/>
      <c r="CA113" s="861">
        <v>152546</v>
      </c>
      <c r="CB113" s="861"/>
      <c r="CC113" s="861"/>
      <c r="CD113" s="861"/>
      <c r="CE113" s="861"/>
      <c r="CF113" s="922">
        <v>5.9</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412</v>
      </c>
      <c r="DH113" s="824"/>
      <c r="DI113" s="824"/>
      <c r="DJ113" s="824"/>
      <c r="DK113" s="825"/>
      <c r="DL113" s="826" t="s">
        <v>443</v>
      </c>
      <c r="DM113" s="824"/>
      <c r="DN113" s="824"/>
      <c r="DO113" s="824"/>
      <c r="DP113" s="825"/>
      <c r="DQ113" s="826" t="s">
        <v>440</v>
      </c>
      <c r="DR113" s="824"/>
      <c r="DS113" s="824"/>
      <c r="DT113" s="824"/>
      <c r="DU113" s="825"/>
      <c r="DV113" s="871" t="s">
        <v>456</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15380</v>
      </c>
      <c r="AB114" s="824"/>
      <c r="AC114" s="824"/>
      <c r="AD114" s="824"/>
      <c r="AE114" s="825"/>
      <c r="AF114" s="826">
        <v>16680</v>
      </c>
      <c r="AG114" s="824"/>
      <c r="AH114" s="824"/>
      <c r="AI114" s="824"/>
      <c r="AJ114" s="825"/>
      <c r="AK114" s="826">
        <v>13895</v>
      </c>
      <c r="AL114" s="824"/>
      <c r="AM114" s="824"/>
      <c r="AN114" s="824"/>
      <c r="AO114" s="825"/>
      <c r="AP114" s="871">
        <v>0.5</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570133</v>
      </c>
      <c r="BR114" s="861"/>
      <c r="BS114" s="861"/>
      <c r="BT114" s="861"/>
      <c r="BU114" s="861"/>
      <c r="BV114" s="861">
        <v>549007</v>
      </c>
      <c r="BW114" s="861"/>
      <c r="BX114" s="861"/>
      <c r="BY114" s="861"/>
      <c r="BZ114" s="861"/>
      <c r="CA114" s="861">
        <v>551716</v>
      </c>
      <c r="CB114" s="861"/>
      <c r="CC114" s="861"/>
      <c r="CD114" s="861"/>
      <c r="CE114" s="861"/>
      <c r="CF114" s="922">
        <v>21.5</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412</v>
      </c>
      <c r="DH114" s="824"/>
      <c r="DI114" s="824"/>
      <c r="DJ114" s="824"/>
      <c r="DK114" s="825"/>
      <c r="DL114" s="826" t="s">
        <v>456</v>
      </c>
      <c r="DM114" s="824"/>
      <c r="DN114" s="824"/>
      <c r="DO114" s="824"/>
      <c r="DP114" s="825"/>
      <c r="DQ114" s="826" t="s">
        <v>412</v>
      </c>
      <c r="DR114" s="824"/>
      <c r="DS114" s="824"/>
      <c r="DT114" s="824"/>
      <c r="DU114" s="825"/>
      <c r="DV114" s="871" t="s">
        <v>443</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35491</v>
      </c>
      <c r="AB115" s="970"/>
      <c r="AC115" s="970"/>
      <c r="AD115" s="970"/>
      <c r="AE115" s="971"/>
      <c r="AF115" s="972">
        <v>35485</v>
      </c>
      <c r="AG115" s="970"/>
      <c r="AH115" s="970"/>
      <c r="AI115" s="970"/>
      <c r="AJ115" s="971"/>
      <c r="AK115" s="972">
        <v>30970</v>
      </c>
      <c r="AL115" s="970"/>
      <c r="AM115" s="970"/>
      <c r="AN115" s="970"/>
      <c r="AO115" s="971"/>
      <c r="AP115" s="973">
        <v>1.2</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450</v>
      </c>
      <c r="BR115" s="861"/>
      <c r="BS115" s="861"/>
      <c r="BT115" s="861"/>
      <c r="BU115" s="861"/>
      <c r="BV115" s="861" t="s">
        <v>440</v>
      </c>
      <c r="BW115" s="861"/>
      <c r="BX115" s="861"/>
      <c r="BY115" s="861"/>
      <c r="BZ115" s="861"/>
      <c r="CA115" s="861" t="s">
        <v>443</v>
      </c>
      <c r="CB115" s="861"/>
      <c r="CC115" s="861"/>
      <c r="CD115" s="861"/>
      <c r="CE115" s="861"/>
      <c r="CF115" s="922" t="s">
        <v>442</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446</v>
      </c>
      <c r="DH115" s="824"/>
      <c r="DI115" s="824"/>
      <c r="DJ115" s="824"/>
      <c r="DK115" s="825"/>
      <c r="DL115" s="826" t="s">
        <v>443</v>
      </c>
      <c r="DM115" s="824"/>
      <c r="DN115" s="824"/>
      <c r="DO115" s="824"/>
      <c r="DP115" s="825"/>
      <c r="DQ115" s="826" t="s">
        <v>412</v>
      </c>
      <c r="DR115" s="824"/>
      <c r="DS115" s="824"/>
      <c r="DT115" s="824"/>
      <c r="DU115" s="825"/>
      <c r="DV115" s="871" t="s">
        <v>437</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443</v>
      </c>
      <c r="AB116" s="824"/>
      <c r="AC116" s="824"/>
      <c r="AD116" s="824"/>
      <c r="AE116" s="825"/>
      <c r="AF116" s="826" t="s">
        <v>443</v>
      </c>
      <c r="AG116" s="824"/>
      <c r="AH116" s="824"/>
      <c r="AI116" s="824"/>
      <c r="AJ116" s="825"/>
      <c r="AK116" s="826" t="s">
        <v>440</v>
      </c>
      <c r="AL116" s="824"/>
      <c r="AM116" s="824"/>
      <c r="AN116" s="824"/>
      <c r="AO116" s="825"/>
      <c r="AP116" s="871" t="s">
        <v>440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443</v>
      </c>
      <c r="BW116" s="861"/>
      <c r="BX116" s="861"/>
      <c r="BY116" s="861"/>
      <c r="BZ116" s="861"/>
      <c r="CA116" s="861" t="s">
        <v>443</v>
      </c>
      <c r="CB116" s="861"/>
      <c r="CC116" s="861"/>
      <c r="CD116" s="861"/>
      <c r="CE116" s="861"/>
      <c r="CF116" s="922" t="s">
        <v>443</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446</v>
      </c>
      <c r="DM116" s="824"/>
      <c r="DN116" s="824"/>
      <c r="DO116" s="824"/>
      <c r="DP116" s="825"/>
      <c r="DQ116" s="826" t="s">
        <v>442</v>
      </c>
      <c r="DR116" s="824"/>
      <c r="DS116" s="824"/>
      <c r="DT116" s="824"/>
      <c r="DU116" s="825"/>
      <c r="DV116" s="871" t="s">
        <v>443</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475115</v>
      </c>
      <c r="AB117" s="956"/>
      <c r="AC117" s="956"/>
      <c r="AD117" s="956"/>
      <c r="AE117" s="957"/>
      <c r="AF117" s="958">
        <v>479975</v>
      </c>
      <c r="AG117" s="956"/>
      <c r="AH117" s="956"/>
      <c r="AI117" s="956"/>
      <c r="AJ117" s="957"/>
      <c r="AK117" s="958">
        <v>498069</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442</v>
      </c>
      <c r="BW117" s="861"/>
      <c r="BX117" s="861"/>
      <c r="BY117" s="861"/>
      <c r="BZ117" s="861"/>
      <c r="CA117" s="861" t="s">
        <v>438</v>
      </c>
      <c r="CB117" s="861"/>
      <c r="CC117" s="861"/>
      <c r="CD117" s="861"/>
      <c r="CE117" s="861"/>
      <c r="CF117" s="922" t="s">
        <v>412</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442</v>
      </c>
      <c r="DM117" s="824"/>
      <c r="DN117" s="824"/>
      <c r="DO117" s="824"/>
      <c r="DP117" s="825"/>
      <c r="DQ117" s="826" t="s">
        <v>456</v>
      </c>
      <c r="DR117" s="824"/>
      <c r="DS117" s="824"/>
      <c r="DT117" s="824"/>
      <c r="DU117" s="825"/>
      <c r="DV117" s="871" t="s">
        <v>442</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412</v>
      </c>
      <c r="BW118" s="892"/>
      <c r="BX118" s="892"/>
      <c r="BY118" s="892"/>
      <c r="BZ118" s="892"/>
      <c r="CA118" s="892" t="s">
        <v>442</v>
      </c>
      <c r="CB118" s="892"/>
      <c r="CC118" s="892"/>
      <c r="CD118" s="892"/>
      <c r="CE118" s="892"/>
      <c r="CF118" s="922" t="s">
        <v>412</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456</v>
      </c>
      <c r="DH118" s="824"/>
      <c r="DI118" s="824"/>
      <c r="DJ118" s="824"/>
      <c r="DK118" s="825"/>
      <c r="DL118" s="826" t="s">
        <v>456</v>
      </c>
      <c r="DM118" s="824"/>
      <c r="DN118" s="824"/>
      <c r="DO118" s="824"/>
      <c r="DP118" s="825"/>
      <c r="DQ118" s="826" t="s">
        <v>412</v>
      </c>
      <c r="DR118" s="824"/>
      <c r="DS118" s="824"/>
      <c r="DT118" s="824"/>
      <c r="DU118" s="825"/>
      <c r="DV118" s="871" t="s">
        <v>442</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412</v>
      </c>
      <c r="AB119" s="942"/>
      <c r="AC119" s="942"/>
      <c r="AD119" s="942"/>
      <c r="AE119" s="943"/>
      <c r="AF119" s="944" t="s">
        <v>442</v>
      </c>
      <c r="AG119" s="942"/>
      <c r="AH119" s="942"/>
      <c r="AI119" s="942"/>
      <c r="AJ119" s="943"/>
      <c r="AK119" s="944" t="s">
        <v>450</v>
      </c>
      <c r="AL119" s="942"/>
      <c r="AM119" s="942"/>
      <c r="AN119" s="942"/>
      <c r="AO119" s="943"/>
      <c r="AP119" s="945" t="s">
        <v>456</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471</v>
      </c>
      <c r="BP119" s="925"/>
      <c r="BQ119" s="929">
        <v>7215363</v>
      </c>
      <c r="BR119" s="892"/>
      <c r="BS119" s="892"/>
      <c r="BT119" s="892"/>
      <c r="BU119" s="892"/>
      <c r="BV119" s="892">
        <v>7177303</v>
      </c>
      <c r="BW119" s="892"/>
      <c r="BX119" s="892"/>
      <c r="BY119" s="892"/>
      <c r="BZ119" s="892"/>
      <c r="CA119" s="892">
        <v>7252214</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207165</v>
      </c>
      <c r="DH119" s="807"/>
      <c r="DI119" s="807"/>
      <c r="DJ119" s="807"/>
      <c r="DK119" s="808"/>
      <c r="DL119" s="809">
        <v>172287</v>
      </c>
      <c r="DM119" s="807"/>
      <c r="DN119" s="807"/>
      <c r="DO119" s="807"/>
      <c r="DP119" s="808"/>
      <c r="DQ119" s="809">
        <v>141825</v>
      </c>
      <c r="DR119" s="807"/>
      <c r="DS119" s="807"/>
      <c r="DT119" s="807"/>
      <c r="DU119" s="808"/>
      <c r="DV119" s="895">
        <v>5.5</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437</v>
      </c>
      <c r="AG120" s="824"/>
      <c r="AH120" s="824"/>
      <c r="AI120" s="824"/>
      <c r="AJ120" s="825"/>
      <c r="AK120" s="826" t="s">
        <v>442</v>
      </c>
      <c r="AL120" s="824"/>
      <c r="AM120" s="824"/>
      <c r="AN120" s="824"/>
      <c r="AO120" s="825"/>
      <c r="AP120" s="871" t="s">
        <v>443</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2244245</v>
      </c>
      <c r="BR120" s="889"/>
      <c r="BS120" s="889"/>
      <c r="BT120" s="889"/>
      <c r="BU120" s="889"/>
      <c r="BV120" s="889">
        <v>2380211</v>
      </c>
      <c r="BW120" s="889"/>
      <c r="BX120" s="889"/>
      <c r="BY120" s="889"/>
      <c r="BZ120" s="889"/>
      <c r="CA120" s="889">
        <v>2151903</v>
      </c>
      <c r="CB120" s="889"/>
      <c r="CC120" s="889"/>
      <c r="CD120" s="889"/>
      <c r="CE120" s="889"/>
      <c r="CF120" s="913">
        <v>83.8</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3125530</v>
      </c>
      <c r="DH120" s="889"/>
      <c r="DI120" s="889"/>
      <c r="DJ120" s="889"/>
      <c r="DK120" s="889"/>
      <c r="DL120" s="889">
        <v>3195529</v>
      </c>
      <c r="DM120" s="889"/>
      <c r="DN120" s="889"/>
      <c r="DO120" s="889"/>
      <c r="DP120" s="889"/>
      <c r="DQ120" s="889">
        <v>3186688</v>
      </c>
      <c r="DR120" s="889"/>
      <c r="DS120" s="889"/>
      <c r="DT120" s="889"/>
      <c r="DU120" s="889"/>
      <c r="DV120" s="890">
        <v>124.1</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443</v>
      </c>
      <c r="AG121" s="824"/>
      <c r="AH121" s="824"/>
      <c r="AI121" s="824"/>
      <c r="AJ121" s="825"/>
      <c r="AK121" s="826" t="s">
        <v>442</v>
      </c>
      <c r="AL121" s="824"/>
      <c r="AM121" s="824"/>
      <c r="AN121" s="824"/>
      <c r="AO121" s="825"/>
      <c r="AP121" s="871" t="s">
        <v>456</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t="s">
        <v>450</v>
      </c>
      <c r="BR121" s="861"/>
      <c r="BS121" s="861"/>
      <c r="BT121" s="861"/>
      <c r="BU121" s="861"/>
      <c r="BV121" s="861" t="s">
        <v>412</v>
      </c>
      <c r="BW121" s="861"/>
      <c r="BX121" s="861"/>
      <c r="BY121" s="861"/>
      <c r="BZ121" s="861"/>
      <c r="CA121" s="861" t="s">
        <v>443</v>
      </c>
      <c r="CB121" s="861"/>
      <c r="CC121" s="861"/>
      <c r="CD121" s="861"/>
      <c r="CE121" s="861"/>
      <c r="CF121" s="922" t="s">
        <v>443</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6129</v>
      </c>
      <c r="DH121" s="861"/>
      <c r="DI121" s="861"/>
      <c r="DJ121" s="861"/>
      <c r="DK121" s="861"/>
      <c r="DL121" s="861">
        <v>5779</v>
      </c>
      <c r="DM121" s="861"/>
      <c r="DN121" s="861"/>
      <c r="DO121" s="861"/>
      <c r="DP121" s="861"/>
      <c r="DQ121" s="861">
        <v>5104</v>
      </c>
      <c r="DR121" s="861"/>
      <c r="DS121" s="861"/>
      <c r="DT121" s="861"/>
      <c r="DU121" s="861"/>
      <c r="DV121" s="838">
        <v>0.2</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412</v>
      </c>
      <c r="AB122" s="824"/>
      <c r="AC122" s="824"/>
      <c r="AD122" s="824"/>
      <c r="AE122" s="825"/>
      <c r="AF122" s="826" t="s">
        <v>456</v>
      </c>
      <c r="AG122" s="824"/>
      <c r="AH122" s="824"/>
      <c r="AI122" s="824"/>
      <c r="AJ122" s="825"/>
      <c r="AK122" s="826" t="s">
        <v>450</v>
      </c>
      <c r="AL122" s="824"/>
      <c r="AM122" s="824"/>
      <c r="AN122" s="824"/>
      <c r="AO122" s="825"/>
      <c r="AP122" s="871" t="s">
        <v>456</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4571900</v>
      </c>
      <c r="BR122" s="892"/>
      <c r="BS122" s="892"/>
      <c r="BT122" s="892"/>
      <c r="BU122" s="892"/>
      <c r="BV122" s="892">
        <v>4545794</v>
      </c>
      <c r="BW122" s="892"/>
      <c r="BX122" s="892"/>
      <c r="BY122" s="892"/>
      <c r="BZ122" s="892"/>
      <c r="CA122" s="892">
        <v>4575691</v>
      </c>
      <c r="CB122" s="892"/>
      <c r="CC122" s="892"/>
      <c r="CD122" s="892"/>
      <c r="CE122" s="892"/>
      <c r="CF122" s="893">
        <v>178.2</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t="s">
        <v>449</v>
      </c>
      <c r="DH122" s="861"/>
      <c r="DI122" s="861"/>
      <c r="DJ122" s="861"/>
      <c r="DK122" s="861"/>
      <c r="DL122" s="861" t="s">
        <v>456</v>
      </c>
      <c r="DM122" s="861"/>
      <c r="DN122" s="861"/>
      <c r="DO122" s="861"/>
      <c r="DP122" s="861"/>
      <c r="DQ122" s="861" t="s">
        <v>412</v>
      </c>
      <c r="DR122" s="861"/>
      <c r="DS122" s="861"/>
      <c r="DT122" s="861"/>
      <c r="DU122" s="861"/>
      <c r="DV122" s="838" t="s">
        <v>456</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442</v>
      </c>
      <c r="AB123" s="824"/>
      <c r="AC123" s="824"/>
      <c r="AD123" s="824"/>
      <c r="AE123" s="825"/>
      <c r="AF123" s="826" t="s">
        <v>450</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482</v>
      </c>
      <c r="BP123" s="925"/>
      <c r="BQ123" s="879">
        <v>6816145</v>
      </c>
      <c r="BR123" s="880"/>
      <c r="BS123" s="880"/>
      <c r="BT123" s="880"/>
      <c r="BU123" s="880"/>
      <c r="BV123" s="880">
        <v>6926005</v>
      </c>
      <c r="BW123" s="880"/>
      <c r="BX123" s="880"/>
      <c r="BY123" s="880"/>
      <c r="BZ123" s="880"/>
      <c r="CA123" s="880">
        <v>6727594</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442</v>
      </c>
      <c r="DH123" s="824"/>
      <c r="DI123" s="824"/>
      <c r="DJ123" s="824"/>
      <c r="DK123" s="825"/>
      <c r="DL123" s="826" t="s">
        <v>442</v>
      </c>
      <c r="DM123" s="824"/>
      <c r="DN123" s="824"/>
      <c r="DO123" s="824"/>
      <c r="DP123" s="825"/>
      <c r="DQ123" s="826" t="s">
        <v>450</v>
      </c>
      <c r="DR123" s="824"/>
      <c r="DS123" s="824"/>
      <c r="DT123" s="824"/>
      <c r="DU123" s="825"/>
      <c r="DV123" s="871" t="s">
        <v>443</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449</v>
      </c>
      <c r="AG124" s="824"/>
      <c r="AH124" s="824"/>
      <c r="AI124" s="824"/>
      <c r="AJ124" s="825"/>
      <c r="AK124" s="826" t="s">
        <v>443</v>
      </c>
      <c r="AL124" s="824"/>
      <c r="AM124" s="824"/>
      <c r="AN124" s="824"/>
      <c r="AO124" s="825"/>
      <c r="AP124" s="871" t="s">
        <v>443</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15.5</v>
      </c>
      <c r="BR124" s="878"/>
      <c r="BS124" s="878"/>
      <c r="BT124" s="878"/>
      <c r="BU124" s="878"/>
      <c r="BV124" s="878">
        <v>9.6999999999999993</v>
      </c>
      <c r="BW124" s="878"/>
      <c r="BX124" s="878"/>
      <c r="BY124" s="878"/>
      <c r="BZ124" s="878"/>
      <c r="CA124" s="878">
        <v>20.399999999999999</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443</v>
      </c>
      <c r="DH124" s="807"/>
      <c r="DI124" s="807"/>
      <c r="DJ124" s="807"/>
      <c r="DK124" s="808"/>
      <c r="DL124" s="809" t="s">
        <v>437</v>
      </c>
      <c r="DM124" s="807"/>
      <c r="DN124" s="807"/>
      <c r="DO124" s="807"/>
      <c r="DP124" s="808"/>
      <c r="DQ124" s="809" t="s">
        <v>443</v>
      </c>
      <c r="DR124" s="807"/>
      <c r="DS124" s="807"/>
      <c r="DT124" s="807"/>
      <c r="DU124" s="808"/>
      <c r="DV124" s="895" t="s">
        <v>437</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437</v>
      </c>
      <c r="AG125" s="824"/>
      <c r="AH125" s="824"/>
      <c r="AI125" s="824"/>
      <c r="AJ125" s="825"/>
      <c r="AK125" s="826" t="s">
        <v>443</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437</v>
      </c>
      <c r="DR125" s="889"/>
      <c r="DS125" s="889"/>
      <c r="DT125" s="889"/>
      <c r="DU125" s="889"/>
      <c r="DV125" s="890" t="s">
        <v>437</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35491</v>
      </c>
      <c r="AB126" s="824"/>
      <c r="AC126" s="824"/>
      <c r="AD126" s="824"/>
      <c r="AE126" s="825"/>
      <c r="AF126" s="826">
        <v>35485</v>
      </c>
      <c r="AG126" s="824"/>
      <c r="AH126" s="824"/>
      <c r="AI126" s="824"/>
      <c r="AJ126" s="825"/>
      <c r="AK126" s="826">
        <v>30970</v>
      </c>
      <c r="AL126" s="824"/>
      <c r="AM126" s="824"/>
      <c r="AN126" s="824"/>
      <c r="AO126" s="825"/>
      <c r="AP126" s="871">
        <v>1.2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437</v>
      </c>
      <c r="DM126" s="861"/>
      <c r="DN126" s="861"/>
      <c r="DO126" s="861"/>
      <c r="DP126" s="861"/>
      <c r="DQ126" s="861" t="s">
        <v>443</v>
      </c>
      <c r="DR126" s="861"/>
      <c r="DS126" s="861"/>
      <c r="DT126" s="861"/>
      <c r="DU126" s="861"/>
      <c r="DV126" s="838" t="s">
        <v>443</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443</v>
      </c>
      <c r="AB127" s="824"/>
      <c r="AC127" s="824"/>
      <c r="AD127" s="824"/>
      <c r="AE127" s="825"/>
      <c r="AF127" s="826" t="s">
        <v>443</v>
      </c>
      <c r="AG127" s="824"/>
      <c r="AH127" s="824"/>
      <c r="AI127" s="824"/>
      <c r="AJ127" s="825"/>
      <c r="AK127" s="826" t="s">
        <v>443</v>
      </c>
      <c r="AL127" s="824"/>
      <c r="AM127" s="824"/>
      <c r="AN127" s="824"/>
      <c r="AO127" s="825"/>
      <c r="AP127" s="871" t="s">
        <v>443</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443</v>
      </c>
      <c r="DR127" s="861"/>
      <c r="DS127" s="861"/>
      <c r="DT127" s="861"/>
      <c r="DU127" s="861"/>
      <c r="DV127" s="838" t="s">
        <v>437</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t="s">
        <v>443</v>
      </c>
      <c r="AB128" s="845"/>
      <c r="AC128" s="845"/>
      <c r="AD128" s="845"/>
      <c r="AE128" s="846"/>
      <c r="AF128" s="847" t="s">
        <v>443</v>
      </c>
      <c r="AG128" s="845"/>
      <c r="AH128" s="845"/>
      <c r="AI128" s="845"/>
      <c r="AJ128" s="846"/>
      <c r="AK128" s="847" t="s">
        <v>443</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440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499</v>
      </c>
      <c r="DH128" s="835"/>
      <c r="DI128" s="835"/>
      <c r="DJ128" s="835"/>
      <c r="DK128" s="835"/>
      <c r="DL128" s="835" t="s">
        <v>440</v>
      </c>
      <c r="DM128" s="835"/>
      <c r="DN128" s="835"/>
      <c r="DO128" s="835"/>
      <c r="DP128" s="835"/>
      <c r="DQ128" s="835" t="s">
        <v>500</v>
      </c>
      <c r="DR128" s="835"/>
      <c r="DS128" s="835"/>
      <c r="DT128" s="835"/>
      <c r="DU128" s="835"/>
      <c r="DV128" s="836" t="s">
        <v>412</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2897204</v>
      </c>
      <c r="AB129" s="824"/>
      <c r="AC129" s="824"/>
      <c r="AD129" s="824"/>
      <c r="AE129" s="825"/>
      <c r="AF129" s="826">
        <v>2925828</v>
      </c>
      <c r="AG129" s="824"/>
      <c r="AH129" s="824"/>
      <c r="AI129" s="824"/>
      <c r="AJ129" s="825"/>
      <c r="AK129" s="826">
        <v>2913643</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503</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332299</v>
      </c>
      <c r="AB130" s="824"/>
      <c r="AC130" s="824"/>
      <c r="AD130" s="824"/>
      <c r="AE130" s="825"/>
      <c r="AF130" s="826">
        <v>340469</v>
      </c>
      <c r="AG130" s="824"/>
      <c r="AH130" s="824"/>
      <c r="AI130" s="824"/>
      <c r="AJ130" s="825"/>
      <c r="AK130" s="826">
        <v>346192</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5.6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2564905</v>
      </c>
      <c r="AB131" s="807"/>
      <c r="AC131" s="807"/>
      <c r="AD131" s="807"/>
      <c r="AE131" s="808"/>
      <c r="AF131" s="809">
        <v>2585359</v>
      </c>
      <c r="AG131" s="807"/>
      <c r="AH131" s="807"/>
      <c r="AI131" s="807"/>
      <c r="AJ131" s="808"/>
      <c r="AK131" s="809">
        <v>2567451</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v>20.399999999999999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5.568081469</v>
      </c>
      <c r="AB132" s="787"/>
      <c r="AC132" s="787"/>
      <c r="AD132" s="787"/>
      <c r="AE132" s="788"/>
      <c r="AF132" s="789">
        <v>5.3960010970000001</v>
      </c>
      <c r="AG132" s="787"/>
      <c r="AH132" s="787"/>
      <c r="AI132" s="787"/>
      <c r="AJ132" s="788"/>
      <c r="AK132" s="789">
        <v>5.9154780359999997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4.7</v>
      </c>
      <c r="AB133" s="766"/>
      <c r="AC133" s="766"/>
      <c r="AD133" s="766"/>
      <c r="AE133" s="767"/>
      <c r="AF133" s="765">
        <v>5.0999999999999996</v>
      </c>
      <c r="AG133" s="766"/>
      <c r="AH133" s="766"/>
      <c r="AI133" s="766"/>
      <c r="AJ133" s="767"/>
      <c r="AK133" s="765">
        <v>5.6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x24sj06E0XOt9ghCd2I9TqVdNCGZ5z+Iow01AmdXitGDQdds0iGF+5Aj5ZcNxJhfGIuAmLugdbgH1AoqZoImw==" saltValue="vVoOl1a0x1UYpLi94Jyn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ekd42D4enEW5YitFv+VXzqq5j/FTF5uiodPKcLVYXRAvhKkTSn74ezB0HXALF5ouM0kF31e9yJguL1SJUe4HQ==" saltValue="uQ8lHfS8D9HlPtNG1MBu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4HROpled8YxQdrkt5ti9mwo55s+4tSKqXp+JnQKxPcqNlZHIpr9zxr1i4N/kwwp6rrAuFCkbbJ0K2pqzA6qFg==" saltValue="jLYpU+LlvuF/vT485/Bu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520</v>
      </c>
      <c r="AL9" s="1193"/>
      <c r="AM9" s="1193"/>
      <c r="AN9" s="1194"/>
      <c r="AO9" s="313">
        <v>658509</v>
      </c>
      <c r="AP9" s="313">
        <v>68140</v>
      </c>
      <c r="AQ9" s="314">
        <v>114878</v>
      </c>
      <c r="AR9" s="315">
        <v>-40.700000000000003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521</v>
      </c>
      <c r="AL10" s="1193"/>
      <c r="AM10" s="1193"/>
      <c r="AN10" s="1194"/>
      <c r="AO10" s="316">
        <v>124711</v>
      </c>
      <c r="AP10" s="316">
        <v>12905</v>
      </c>
      <c r="AQ10" s="317">
        <v>13315</v>
      </c>
      <c r="AR10" s="318">
        <v>-3.1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522</v>
      </c>
      <c r="AL11" s="1193"/>
      <c r="AM11" s="1193"/>
      <c r="AN11" s="1194"/>
      <c r="AO11" s="316">
        <v>122767</v>
      </c>
      <c r="AP11" s="316">
        <v>12704</v>
      </c>
      <c r="AQ11" s="317">
        <v>14277</v>
      </c>
      <c r="AR11" s="318">
        <v>-11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523</v>
      </c>
      <c r="AL12" s="1193"/>
      <c r="AM12" s="1193"/>
      <c r="AN12" s="1194"/>
      <c r="AO12" s="316" t="s">
        <v>524</v>
      </c>
      <c r="AP12" s="316" t="s">
        <v>524</v>
      </c>
      <c r="AQ12" s="317">
        <v>1942</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525</v>
      </c>
      <c r="AL13" s="1193"/>
      <c r="AM13" s="1193"/>
      <c r="AN13" s="1194"/>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526</v>
      </c>
      <c r="AL14" s="1193"/>
      <c r="AM14" s="1193"/>
      <c r="AN14" s="1194"/>
      <c r="AO14" s="316">
        <v>51629</v>
      </c>
      <c r="AP14" s="316">
        <v>5342</v>
      </c>
      <c r="AQ14" s="317">
        <v>4702</v>
      </c>
      <c r="AR14" s="318">
        <v>13.6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527</v>
      </c>
      <c r="AL15" s="1193"/>
      <c r="AM15" s="1193"/>
      <c r="AN15" s="1194"/>
      <c r="AO15" s="316">
        <v>21746</v>
      </c>
      <c r="AP15" s="316">
        <v>2250</v>
      </c>
      <c r="AQ15" s="317">
        <v>3059</v>
      </c>
      <c r="AR15" s="318">
        <v>-26.4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528</v>
      </c>
      <c r="AL16" s="1196"/>
      <c r="AM16" s="1196"/>
      <c r="AN16" s="1197"/>
      <c r="AO16" s="316">
        <v>-45729</v>
      </c>
      <c r="AP16" s="316">
        <v>-4732</v>
      </c>
      <c r="AQ16" s="317">
        <v>-10160</v>
      </c>
      <c r="AR16" s="318">
        <v>-53.4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933633</v>
      </c>
      <c r="AP17" s="316">
        <v>96609</v>
      </c>
      <c r="AQ17" s="317">
        <v>142011</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533</v>
      </c>
      <c r="AL21" s="1190"/>
      <c r="AM21" s="1190"/>
      <c r="AN21" s="1191"/>
      <c r="AO21" s="328">
        <v>9.2100000000000009</v>
      </c>
      <c r="AP21" s="329">
        <v>13.22</v>
      </c>
      <c r="AQ21" s="330">
        <v>-4.01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534</v>
      </c>
      <c r="AL22" s="1190"/>
      <c r="AM22" s="1190"/>
      <c r="AN22" s="1191"/>
      <c r="AO22" s="333">
        <v>94.1</v>
      </c>
      <c r="AP22" s="334">
        <v>95.9</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538</v>
      </c>
      <c r="AL32" s="1181"/>
      <c r="AM32" s="1181"/>
      <c r="AN32" s="1182"/>
      <c r="AO32" s="343">
        <v>261710</v>
      </c>
      <c r="AP32" s="343">
        <v>27081</v>
      </c>
      <c r="AQ32" s="344">
        <v>72897</v>
      </c>
      <c r="AR32" s="345">
        <v>-62.9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539</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540</v>
      </c>
      <c r="AL34" s="1181"/>
      <c r="AM34" s="1181"/>
      <c r="AN34" s="1182"/>
      <c r="AO34" s="343" t="s">
        <v>524</v>
      </c>
      <c r="AP34" s="343" t="s">
        <v>524</v>
      </c>
      <c r="AQ34" s="344">
        <v>43</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541</v>
      </c>
      <c r="AL35" s="1181"/>
      <c r="AM35" s="1181"/>
      <c r="AN35" s="1182"/>
      <c r="AO35" s="343">
        <v>191494</v>
      </c>
      <c r="AP35" s="343">
        <v>19815</v>
      </c>
      <c r="AQ35" s="344">
        <v>23889</v>
      </c>
      <c r="AR35" s="345">
        <v>-17.100000000000001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542</v>
      </c>
      <c r="AL36" s="1181"/>
      <c r="AM36" s="1181"/>
      <c r="AN36" s="1182"/>
      <c r="AO36" s="343">
        <v>13895</v>
      </c>
      <c r="AP36" s="343">
        <v>1438</v>
      </c>
      <c r="AQ36" s="344">
        <v>3700</v>
      </c>
      <c r="AR36" s="345">
        <v>-61.1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543</v>
      </c>
      <c r="AL37" s="1181"/>
      <c r="AM37" s="1181"/>
      <c r="AN37" s="1182"/>
      <c r="AO37" s="343">
        <v>30970</v>
      </c>
      <c r="AP37" s="343">
        <v>3205</v>
      </c>
      <c r="AQ37" s="344">
        <v>740</v>
      </c>
      <c r="AR37" s="345">
        <v>333.1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544</v>
      </c>
      <c r="AL38" s="1184"/>
      <c r="AM38" s="1184"/>
      <c r="AN38" s="1185"/>
      <c r="AO38" s="346" t="s">
        <v>524</v>
      </c>
      <c r="AP38" s="346" t="s">
        <v>524</v>
      </c>
      <c r="AQ38" s="347">
        <v>3</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545</v>
      </c>
      <c r="AL39" s="1184"/>
      <c r="AM39" s="1184"/>
      <c r="AN39" s="1185"/>
      <c r="AO39" s="343" t="s">
        <v>524</v>
      </c>
      <c r="AP39" s="343" t="s">
        <v>524</v>
      </c>
      <c r="AQ39" s="344">
        <v>-2140</v>
      </c>
      <c r="AR39" s="345" t="s">
        <v>524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546</v>
      </c>
      <c r="AL40" s="1181"/>
      <c r="AM40" s="1181"/>
      <c r="AN40" s="1182"/>
      <c r="AO40" s="343">
        <v>-346192</v>
      </c>
      <c r="AP40" s="343">
        <v>-35823</v>
      </c>
      <c r="AQ40" s="344">
        <v>-70880</v>
      </c>
      <c r="AR40" s="345">
        <v>-49.5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151877</v>
      </c>
      <c r="AP41" s="343">
        <v>15716</v>
      </c>
      <c r="AQ41" s="344">
        <v>28253</v>
      </c>
      <c r="AR41" s="345">
        <v>-44.4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515</v>
      </c>
      <c r="AN49" s="1175" t="s">
        <v>550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560953</v>
      </c>
      <c r="AN51" s="365">
        <v>56417</v>
      </c>
      <c r="AO51" s="366">
        <v>-22.9</v>
      </c>
      <c r="AP51" s="367">
        <v>128611</v>
      </c>
      <c r="AQ51" s="368">
        <v>-18.899999999999999</v>
      </c>
      <c r="AR51" s="369">
        <v>-4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382377</v>
      </c>
      <c r="AN52" s="373">
        <v>38457</v>
      </c>
      <c r="AO52" s="374">
        <v>-39.1</v>
      </c>
      <c r="AP52" s="375">
        <v>61552</v>
      </c>
      <c r="AQ52" s="376">
        <v>27.1</v>
      </c>
      <c r="AR52" s="377">
        <v>-66.2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796963</v>
      </c>
      <c r="AN53" s="365">
        <v>80404</v>
      </c>
      <c r="AO53" s="366">
        <v>42.5</v>
      </c>
      <c r="AP53" s="367">
        <v>138651</v>
      </c>
      <c r="AQ53" s="368">
        <v>7.8</v>
      </c>
      <c r="AR53" s="369">
        <v>34.700000000000003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537673</v>
      </c>
      <c r="AN54" s="373">
        <v>54245</v>
      </c>
      <c r="AO54" s="374">
        <v>41.1</v>
      </c>
      <c r="AP54" s="375">
        <v>71211</v>
      </c>
      <c r="AQ54" s="376">
        <v>15.7</v>
      </c>
      <c r="AR54" s="377">
        <v>25.4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603619</v>
      </c>
      <c r="AN55" s="365">
        <v>61695</v>
      </c>
      <c r="AO55" s="366">
        <v>-23.3</v>
      </c>
      <c r="AP55" s="367">
        <v>122882</v>
      </c>
      <c r="AQ55" s="368">
        <v>-11.4</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373963</v>
      </c>
      <c r="AN56" s="373">
        <v>38222</v>
      </c>
      <c r="AO56" s="374">
        <v>-29.5</v>
      </c>
      <c r="AP56" s="375">
        <v>65785</v>
      </c>
      <c r="AQ56" s="376">
        <v>-7.6</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589235</v>
      </c>
      <c r="AN57" s="365">
        <v>60206</v>
      </c>
      <c r="AO57" s="366">
        <v>-2.4</v>
      </c>
      <c r="AP57" s="367">
        <v>114790</v>
      </c>
      <c r="AQ57" s="368">
        <v>-6.6</v>
      </c>
      <c r="AR57" s="369">
        <v>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530815</v>
      </c>
      <c r="AN58" s="373">
        <v>54237</v>
      </c>
      <c r="AO58" s="374">
        <v>41.9</v>
      </c>
      <c r="AP58" s="375">
        <v>55601</v>
      </c>
      <c r="AQ58" s="376">
        <v>-15.5</v>
      </c>
      <c r="AR58" s="377">
        <v>57.4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933378</v>
      </c>
      <c r="AN59" s="365">
        <v>96583</v>
      </c>
      <c r="AO59" s="366">
        <v>60.4</v>
      </c>
      <c r="AP59" s="367">
        <v>126262</v>
      </c>
      <c r="AQ59" s="368">
        <v>10</v>
      </c>
      <c r="AR59" s="369">
        <v>50.4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615852</v>
      </c>
      <c r="AN60" s="373">
        <v>63726</v>
      </c>
      <c r="AO60" s="374">
        <v>17.5</v>
      </c>
      <c r="AP60" s="375">
        <v>56769</v>
      </c>
      <c r="AQ60" s="376">
        <v>2.1</v>
      </c>
      <c r="AR60" s="377">
        <v>15.4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696830</v>
      </c>
      <c r="AN61" s="380">
        <v>71061</v>
      </c>
      <c r="AO61" s="381">
        <v>10.9</v>
      </c>
      <c r="AP61" s="382">
        <v>126239</v>
      </c>
      <c r="AQ61" s="383">
        <v>-3.8</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488136</v>
      </c>
      <c r="AN62" s="373">
        <v>49777</v>
      </c>
      <c r="AO62" s="374">
        <v>6.4</v>
      </c>
      <c r="AP62" s="375">
        <v>62184</v>
      </c>
      <c r="AQ62" s="376">
        <v>4.4000000000000004</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Q3fMKF9eqaNcgJJ8Us8ewvrq5rLCoLApyStghMFDuHgJdqNeG9bkeP1W8sDjOTVhosufSKO+WQigD/thakIfA==" saltValue="kTlAYktEK8xRc7XXaDdT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JJBhtA/Zs8bzaMV7hFQCFMCcSCt/w17R+ToTr92kflk3lCq0rNH1SoyiEHdPw6Z61mNH/EfQ+C2BSsrv+EWbPA==" saltValue="4J/ateXHHd8kTFmz6oR/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9Mt3bzRF2ym1t52B1iBQGG005eb5ffRbc/8+W7dCUUzn68eBwhOine+Rgyfdute32ymipTi1Hh+rLsUDUOixmg==" saltValue="TslH+8gMvwG/ZHtGvG3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26.34</v>
      </c>
      <c r="G47" s="12">
        <v>26.25</v>
      </c>
      <c r="H47" s="12">
        <v>25.98</v>
      </c>
      <c r="I47" s="12">
        <v>25.83</v>
      </c>
      <c r="J47" s="13">
        <v>25.79</v>
      </c>
    </row>
    <row r="48" spans="2:10" ht="57.75" customHeight="1" x14ac:dyDescent="0.15">
      <c r="B48" s="14"/>
      <c r="C48" s="1200" t="s">
        <v>4</v>
      </c>
      <c r="D48" s="1200"/>
      <c r="E48" s="1201"/>
      <c r="F48" s="15">
        <v>11.34</v>
      </c>
      <c r="G48" s="16">
        <v>10.59</v>
      </c>
      <c r="H48" s="16">
        <v>8.51</v>
      </c>
      <c r="I48" s="16">
        <v>4.5</v>
      </c>
      <c r="J48" s="17">
        <v>4.6399999999999997</v>
      </c>
    </row>
    <row r="49" spans="2:10" ht="57.75" customHeight="1" thickBot="1" x14ac:dyDescent="0.2">
      <c r="B49" s="18"/>
      <c r="C49" s="1202" t="s">
        <v>5</v>
      </c>
      <c r="D49" s="1202"/>
      <c r="E49" s="1203"/>
      <c r="F49" s="19">
        <v>0.27</v>
      </c>
      <c r="G49" s="20" t="s">
        <v>571</v>
      </c>
      <c r="H49" s="20">
        <v>0.32</v>
      </c>
      <c r="I49" s="20" t="s">
        <v>572</v>
      </c>
      <c r="J49" s="21">
        <v>0.84</v>
      </c>
    </row>
    <row r="50" spans="2:10" ht="13.5" customHeight="1" x14ac:dyDescent="0.15"/>
  </sheetData>
  <sheetProtection algorithmName="SHA-512" hashValue="H7+K5L7dEpB6APOeT249S3pUNW0TsL4jpw0SJdDxFSxVW3Pamk3miX+A9nvv4bUXLhPlJ2hO4n209pVAdO+KhQ==" saltValue="TITTmQsW35Y7F/AfVNrV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2021-03-09T08:02:22Z</cp:lastPrinted>
  <dcterms:created xsi:type="dcterms:W3CDTF">2021-02-05T02:47:09Z</dcterms:created>
  <dcterms:modified xsi:type="dcterms:W3CDTF">2021-03-10T01:27:16Z</dcterms:modified>
  <cp:category/>
</cp:coreProperties>
</file>