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2)" sheetId="20" r:id="rId13"/>
    <sheet name="施設類型別ストック情報分析表① (2)" sheetId="21" r:id="rId14"/>
    <sheet name="施設類型別ストック情報分析表② (2)" sheetId="22"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BW34" i="9"/>
  <c r="C34" i="9"/>
  <c r="C35" i="9" s="1"/>
  <c r="BW35" i="9" l="1"/>
  <c r="BW36" i="9" s="1"/>
  <c r="BW37" i="9" s="1"/>
  <c r="BW38" i="9" s="1"/>
  <c r="BW39" i="9" s="1"/>
  <c r="BW40" i="9" s="1"/>
  <c r="BW41" i="9" s="1"/>
  <c r="BW42" i="9" s="1"/>
  <c r="BW43" i="9" s="1"/>
  <c r="BE34" i="9"/>
  <c r="U34" i="9"/>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<sst xmlns="http://schemas.openxmlformats.org/spreadsheetml/2006/main" count="1124" uniqueCount="579">
  <si>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</si>
  <si>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</si>
  <si>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</si>
  <si>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</si>
  <si>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</si>
  <si>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</si>
  <si>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</si>
  <si>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</si>
  <si>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</si>
  <si>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</si>
  <si>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</si>
  <si>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</si>
  <si>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</si>
  <si>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</si>
  <si>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</si>
  <si>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</si>
  <si>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</si>
  <si>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</si>
  <si>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</si>
  <si>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</si>
  <si>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</si>
  <si>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</si>
  <si>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</si>
  <si>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</si>
  <si>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</si>
  <si>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</si>
  <si>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</si>
  <si>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</si>
  <si>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</si>
  <si>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</si>
  <si>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</si>
  <si>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</si>
  <si>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</si>
  <si>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</si>
  <si>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</si>
  <si>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</si>
  <si>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</si>
  <si>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</si>
  <si>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</si>
  <si>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</si>
  <si>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</si>
  <si>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</si>
  <si>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</si>
  <si>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</si>
  <si>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</si>
  <si>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</si>
  <si>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</si>
  <si>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</si>
  <si>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</si>
  <si>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</si>
  <si>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</si>
  <si>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</si>
  <si>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</si>
  <si>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</si>
  <si>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</si>
  <si>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</si>
  <si>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</si>
  <si>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</si>
  <si>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</si>
  <si>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</si>
  <si>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</si>
  <si>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</si>
  <si>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</si>
  <si>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</si>
  <si>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</si>
  <si>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</si>
  <si>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</si>
  <si>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</si>
  <si>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</si>
  <si>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</si>
  <si>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</si>
  <si>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</si>
  <si>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</si>
  <si>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</si>
  <si>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</si>
  <si>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</si>
  <si>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</si>
  <si>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</si>
  <si>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</si>
  <si>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</si>
  <si>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</si>
  <si>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</si>
  <si>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</si>
  <si>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輪之内町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</si>
  <si>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</si>
  <si>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</si>
  <si>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</si>
  <si>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</si>
  <si>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</si>
  <si>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</si>
  <si>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</si>
  <si>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</si>
  <si>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</si>
  <si>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</si>
  <si>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</si>
  <si>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</si>
  <si>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</si>
  <si>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</si>
  <si>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</si>
  <si>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</si>
  <si>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</si>
  <si>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</si>
  <si>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</si>
  <si>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</si>
  <si>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</si>
  <si>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</si>
  <si>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</si>
  <si>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</si>
  <si>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</si>
  <si>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</si>
  <si>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</si>
  <si>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</si>
  <si>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</si>
  <si>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</si>
  <si>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</si>
  <si>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</si>
  <si>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</si>
  <si>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</si>
  <si>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</si>
  <si>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</si>
  <si>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</si>
  <si>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</si>
  <si>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</si>
  <si>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</si>
  <si>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</si>
  <si>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</si>
  <si>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</si>
  <si>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</si>
  <si>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</si>
  <si>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</si>
  <si>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</si>
  <si>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</si>
  <si>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</si>
  <si>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</si>
  <si>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</si>
  <si>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</si>
  <si>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</si>
  <si>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</si>
  <si>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</si>
  <si>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</si>
  <si>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</si>
  <si>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</si>
  <si>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</si>
  <si>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</si>
  <si>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</si>
  <si>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</si>
  <si>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</si>
  <si>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</si>
  <si>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</si>
  <si>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</si>
  <si>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</si>
  <si>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</si>
  <si>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</si>
  <si>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</si>
  <si>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</si>
  <si>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</si>
  <si>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</si>
  <si>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</si>
  <si>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</si>
  <si>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</si>
  <si>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</si>
  <si>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</si>
  <si>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</si>
  <si>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</si>
  <si>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</si>
  <si>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</si>
  <si>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</si>
  <si>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</si>
  <si>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</si>
  <si>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</si>
  <si>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</si>
  <si>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</si>
  <si>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</si>
  <si>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</si>
  <si>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</si>
  <si>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</si>
  <si>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</si>
  <si>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</si>
  <si>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</si>
  <si>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</si>
  <si>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</si>
  <si>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</si>
  <si>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</si>
  <si>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</si>
  <si>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</si>
  <si>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</si>
  <si>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</si>
  <si>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</si>
  <si>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</si>
  <si>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</si>
  <si>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</si>
  <si>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</si>
  <si>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</si>
  <si>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</si>
  <si>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</si>
  <si>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</si>
  <si>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</si>
  <si>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</si>
  <si>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</si>
  <si>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岐阜県輪之内町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</si>
  <si>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</si>
  <si>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</si>
  <si>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</si>
  <si>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</si>
  <si>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</si>
  <si>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</si>
  <si>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</si>
  <si>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</si>
  <si>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</si>
  <si>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</si>
  <si>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</si>
  <si>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</si>
  <si>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</si>
  <si>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</si>
  <si>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</si>
  <si>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</si>
  <si>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</si>
  <si>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</si>
  <si>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</si>
  <si>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</si>
  <si>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</si>
  <si>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</si>
  <si>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</si>
  <si>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</si>
  <si>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</si>
  <si>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</si>
  <si>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</si>
  <si>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</si>
  <si>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</si>
  <si>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</si>
  <si>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</si>
  <si>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</si>
  <si>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</si>
  <si>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</si>
  <si>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</si>
  <si>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</si>
  <si>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</si>
  <si>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</si>
  <si>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</si>
  <si>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</si>
  <si>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</si>
  <si>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</si>
  <si>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</si>
  <si>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</si>
  <si>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</si>
  <si>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</si>
  <si>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</si>
  <si>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</si>
  <si>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</si>
  <si>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</si>
  <si>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</si>
  <si>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</si>
  <si>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</si>
  <si>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</si>
  <si>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</si>
  <si>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</si>
  <si>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</si>
  <si>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</si>
  <si>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</si>
  <si>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</si>
  <si>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</si>
  <si>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</si>
  <si>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</si>
  <si>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</si>
  <si>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</si>
  <si>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</si>
  <si>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</si>
  <si>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</si>
  <si>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</si>
  <si>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</si>
  <si>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</si>
  <si>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</si>
  <si>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</si>
  <si>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</si>
  <si>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</si>
  <si>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</si>
  <si>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</si>
  <si>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</si>
  <si>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</si>
  <si>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</si>
  <si>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</si>
  <si>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</si>
  <si>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</si>
  <si>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</si>
  <si>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</si>
  <si>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</si>
  <si>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</si>
  <si>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</si>
  <si>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</si>
  <si>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</si>
  <si>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</si>
  <si>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</si>
  <si>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</si>
  <si>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</si>
  <si>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</si>
  <si>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</si>
  <si>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</si>
  <si>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</si>
  <si>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</si>
  <si>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</si>
  <si>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</si>
  <si>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</si>
  <si>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</si>
  <si>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</si>
  <si>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</si>
  <si>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</si>
  <si>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</si>
  <si>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</si>
  <si>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</si>
  <si>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</si>
  <si>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</si>
  <si>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</si>
  <si>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</si>
  <si>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</si>
  <si>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</si>
  <si>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</si>
  <si>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</si>
  <si>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</si>
  <si>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</si>
  <si>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</si>
  <si>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</si>
  <si>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</si>
  <si>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</si>
  <si>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</si>
  <si>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</si>
  <si>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</si>
  <si>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</si>
  <si>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</si>
  <si>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</si>
  <si>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</si>
  <si>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</si>
  <si>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</si>
  <si>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</si>
  <si>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</si>
  <si>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</si>
  <si>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</si>
  <si>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</si>
  <si>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</si>
  <si>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</si>
  <si>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</si>
  <si>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</si>
  <si>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</si>
  <si>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</si>
  <si>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</si>
  <si>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</si>
  <si>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</si>
  <si>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</si>
  <si>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</si>
  <si>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岐阜県輪之内町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</si>
  <si>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</si>
  <si>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</si>
  <si>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</si>
  <si>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</si>
  <si>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</si>
  <si>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</si>
  <si>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</si>
  <si>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</si>
  <si>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</si>
  <si>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</si>
  <si>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</si>
  <si>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</si>
  <si>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</si>
  <si>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</si>
  <si>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</si>
  <si>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</si>
  <si>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</si>
  <si>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</si>
  <si>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</si>
  <si>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</si>
  <si>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輪之内町児童発達支援事業特別会計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</si>
  <si>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</si>
  <si>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</si>
  <si>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</si>
  <si>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</si>
  <si>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</si>
  <si>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</si>
  <si>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</si>
  <si>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</si>
  <si>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</si>
  <si>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</si>
  <si>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</si>
  <si>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</si>
  <si>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</si>
  <si>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輪之内町国民健康保険事業特別会計</t>
    <phoneticPr fontId="5"/>
  </si>
  <si>
    <t>輪之内町後期高齢者医療特別会計</t>
    <phoneticPr fontId="5"/>
  </si>
  <si>
    <t>輪之内町水道事業会計</t>
    <phoneticPr fontId="5"/>
  </si>
  <si>
    <t>輪之内町特定環境保全公共下水道事業特別会計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</si>
  <si>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</si>
  <si>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</si>
  <si>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</si>
  <si>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</si>
  <si>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</si>
  <si>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</si>
  <si>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</si>
  <si>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</si>
  <si>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</si>
  <si>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</si>
  <si>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</si>
  <si>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</si>
  <si>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</si>
  <si>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</si>
  <si>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</si>
  <si>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</si>
  <si>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</si>
  <si>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</si>
  <si>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</si>
  <si>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</si>
  <si>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</si>
  <si>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</si>
  <si>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</si>
  <si>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</si>
  <si>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</si>
  <si>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</si>
  <si>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</si>
  <si>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</si>
  <si>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</si>
  <si>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</si>
  <si>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</si>
  <si>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</si>
  <si>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</si>
  <si>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</si>
  <si>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</si>
  <si>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</si>
  <si>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</si>
  <si>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</si>
  <si>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</si>
  <si>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</si>
  <si>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</si>
  <si>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</si>
  <si>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</si>
  <si>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</si>
  <si>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</si>
  <si>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</si>
  <si>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</si>
  <si>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</si>
  <si>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</si>
  <si>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</si>
  <si>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</si>
  <si>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</si>
  <si>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</si>
  <si>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</si>
  <si>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</si>
  <si>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</si>
  <si>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</si>
  <si>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</si>
  <si>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</si>
  <si>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</si>
  <si>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</si>
  <si>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</si>
  <si>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</si>
  <si>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</si>
  <si>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</si>
  <si>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</si>
  <si>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</si>
  <si>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</si>
  <si>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</si>
  <si>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</si>
  <si>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</si>
  <si>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</si>
  <si>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</si>
  <si>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</si>
  <si>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</si>
  <si>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</si>
  <si>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</si>
  <si>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</si>
  <si>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</si>
  <si>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</si>
  <si>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</si>
  <si>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</si>
  <si>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</si>
  <si>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</si>
  <si>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</si>
  <si>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</si>
  <si>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</si>
  <si>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</si>
  <si>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</si>
  <si>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</si>
  <si>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</si>
  <si>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</si>
  <si>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</si>
  <si>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</si>
  <si>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</si>
  <si>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</si>
  <si>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</si>
  <si>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</si>
  <si>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</si>
  <si>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</si>
  <si>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</si>
  <si>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</si>
  <si>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</si>
  <si>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</si>
  <si>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</si>
  <si>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</si>
  <si>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</si>
  <si>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</si>
  <si>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</si>
  <si>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</si>
  <si>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</si>
  <si>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</si>
  <si>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</si>
  <si>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</si>
  <si>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</si>
  <si>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</si>
  <si>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</si>
  <si>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</si>
  <si>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</si>
  <si>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</si>
  <si>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</si>
  <si>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</si>
  <si>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</si>
  <si>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</si>
  <si>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</si>
  <si>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</si>
  <si>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</si>
  <si>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</si>
  <si>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</si>
  <si>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</si>
  <si>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</si>
  <si>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</si>
  <si>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</si>
  <si>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</si>
  <si>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</si>
  <si>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</si>
  <si>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</si>
  <si>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</si>
  <si>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</si>
  <si>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</si>
  <si>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</si>
  <si>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</si>
  <si>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</si>
  <si>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0.57</t>
  </si>
  <si>
    <t>輪之内町水道事業会計</t>
  </si>
  <si>
    <t>一般会計</t>
  </si>
  <si>
    <t>輪之内町国民健康保険事業特別会計</t>
  </si>
  <si>
    <t>輪之内町特定環境保全公共下水道事業特別会計</t>
  </si>
  <si>
    <t>輪之内町児童発達支援事業特別会計</t>
  </si>
  <si>
    <t>輪之内町後期高齢者医療特別会計</t>
  </si>
  <si>
    <t>その他会計（赤字）</t>
  </si>
  <si>
    <t>その他会計（黒字）</t>
  </si>
  <si>
    <t>-</t>
    <phoneticPr fontId="2"/>
  </si>
  <si>
    <t>輪之内町土地開発公社</t>
    <rPh sb="0" eb="3">
      <t>ワノウチ</t>
    </rPh>
    <rPh sb="3" eb="4">
      <t>チョウ</t>
    </rPh>
    <rPh sb="4" eb="6">
      <t>トチ</t>
    </rPh>
    <rPh sb="6" eb="8">
      <t>カイハツ</t>
    </rPh>
    <rPh sb="8" eb="10">
      <t>コウシャ</t>
    </rPh>
    <phoneticPr fontId="2"/>
  </si>
  <si>
    <t>西濃環境整備組合</t>
    <rPh sb="0" eb="2">
      <t>セイノウ</t>
    </rPh>
    <rPh sb="2" eb="4">
      <t>カンキョウ</t>
    </rPh>
    <rPh sb="4" eb="6">
      <t>セイビ</t>
    </rPh>
    <rPh sb="6" eb="8">
      <t>クミアイ</t>
    </rPh>
    <phoneticPr fontId="30"/>
  </si>
  <si>
    <t>大垣消防組合</t>
    <rPh sb="0" eb="2">
      <t>オオガキ</t>
    </rPh>
    <rPh sb="2" eb="4">
      <t>ショウボウ</t>
    </rPh>
    <rPh sb="4" eb="6">
      <t>クミアイ</t>
    </rPh>
    <phoneticPr fontId="30"/>
  </si>
  <si>
    <t>大垣衛生施設組合</t>
    <rPh sb="0" eb="2">
      <t>オオガキ</t>
    </rPh>
    <rPh sb="2" eb="4">
      <t>エイセイ</t>
    </rPh>
    <rPh sb="4" eb="6">
      <t>シセツ</t>
    </rPh>
    <rPh sb="6" eb="8">
      <t>クミアイ</t>
    </rPh>
    <phoneticPr fontId="30"/>
  </si>
  <si>
    <t>西南濃粗大廃棄物処理組合</t>
    <rPh sb="0" eb="1">
      <t>ニシ</t>
    </rPh>
    <rPh sb="1" eb="3">
      <t>ナンノウ</t>
    </rPh>
    <rPh sb="3" eb="5">
      <t>ソダイ</t>
    </rPh>
    <rPh sb="5" eb="8">
      <t>ハイキブツ</t>
    </rPh>
    <rPh sb="8" eb="10">
      <t>ショリ</t>
    </rPh>
    <rPh sb="10" eb="12">
      <t>クミアイ</t>
    </rPh>
    <phoneticPr fontId="30"/>
  </si>
  <si>
    <t>あすわ苑老人福祉施設事務組合</t>
    <rPh sb="3" eb="4">
      <t>エン</t>
    </rPh>
    <rPh sb="4" eb="6">
      <t>ロウジン</t>
    </rPh>
    <rPh sb="6" eb="8">
      <t>フクシ</t>
    </rPh>
    <rPh sb="8" eb="10">
      <t>シセツ</t>
    </rPh>
    <rPh sb="10" eb="12">
      <t>ジム</t>
    </rPh>
    <rPh sb="12" eb="14">
      <t>クミアイ</t>
    </rPh>
    <phoneticPr fontId="30"/>
  </si>
  <si>
    <t>安八郡広域連合（一般会計）</t>
    <rPh sb="0" eb="3">
      <t>アンパチグン</t>
    </rPh>
    <rPh sb="3" eb="5">
      <t>コウイキ</t>
    </rPh>
    <rPh sb="5" eb="7">
      <t>レンゴウ</t>
    </rPh>
    <rPh sb="8" eb="10">
      <t>イッパン</t>
    </rPh>
    <rPh sb="10" eb="12">
      <t>カイケイ</t>
    </rPh>
    <phoneticPr fontId="30"/>
  </si>
  <si>
    <t>安八郡広域連合（特別会計）</t>
    <rPh sb="0" eb="3">
      <t>アンパチグン</t>
    </rPh>
    <rPh sb="3" eb="5">
      <t>コウイキ</t>
    </rPh>
    <rPh sb="5" eb="7">
      <t>レンゴウ</t>
    </rPh>
    <rPh sb="8" eb="10">
      <t>トクベツ</t>
    </rPh>
    <rPh sb="10" eb="12">
      <t>カイケイ</t>
    </rPh>
    <phoneticPr fontId="30"/>
  </si>
  <si>
    <t>岐阜県市町村会館組合</t>
    <rPh sb="0" eb="3">
      <t>ギフケン</t>
    </rPh>
    <rPh sb="3" eb="6">
      <t>シチョウソン</t>
    </rPh>
    <rPh sb="6" eb="8">
      <t>カイカン</t>
    </rPh>
    <rPh sb="8" eb="10">
      <t>クミアイ</t>
    </rPh>
    <phoneticPr fontId="30"/>
  </si>
  <si>
    <t>岐阜県市町村職員退職手当組合</t>
    <rPh sb="0" eb="3">
      <t>ギフケン</t>
    </rPh>
    <rPh sb="3" eb="6">
      <t>シチョウソン</t>
    </rPh>
    <rPh sb="6" eb="8">
      <t>ショクイン</t>
    </rPh>
    <rPh sb="8" eb="10">
      <t>タイショク</t>
    </rPh>
    <rPh sb="10" eb="12">
      <t>テアテ</t>
    </rPh>
    <rPh sb="12" eb="14">
      <t>クミアイ</t>
    </rPh>
    <phoneticPr fontId="30"/>
  </si>
  <si>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30"/>
  </si>
  <si>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30"/>
  </si>
  <si>
    <t>大垣輪中水防事務組合</t>
    <rPh sb="0" eb="2">
      <t>オオガキ</t>
    </rPh>
    <rPh sb="2" eb="4">
      <t>ワチュウ</t>
    </rPh>
    <rPh sb="4" eb="6">
      <t>スイボウ</t>
    </rPh>
    <rPh sb="6" eb="8">
      <t>ジム</t>
    </rPh>
    <rPh sb="8" eb="10">
      <t>クミアイ</t>
    </rPh>
    <phoneticPr fontId="30"/>
  </si>
  <si>
    <t>-</t>
    <phoneticPr fontId="2"/>
  </si>
  <si>
    <t>法適用企業</t>
    <phoneticPr fontId="5"/>
  </si>
  <si>
    <t>法非適用企業、基金繰入60百万円</t>
    <rPh sb="1" eb="2">
      <t>ヒ</t>
    </rPh>
    <rPh sb="7" eb="9">
      <t>キキン</t>
    </rPh>
    <rPh sb="9" eb="11">
      <t>クリイレ</t>
    </rPh>
    <rPh sb="13" eb="14">
      <t>ヒャク</t>
    </rPh>
    <rPh sb="14" eb="16">
      <t>マンエン</t>
    </rPh>
    <phoneticPr fontId="5"/>
  </si>
  <si>
    <t>基金繰入222百万円</t>
    <rPh sb="0" eb="2">
      <t>キキン</t>
    </rPh>
    <rPh sb="2" eb="4">
      <t>クリイレ</t>
    </rPh>
    <rPh sb="7" eb="9">
      <t>ヒャクマン</t>
    </rPh>
    <rPh sb="9" eb="10">
      <t>エン</t>
    </rPh>
    <phoneticPr fontId="2"/>
  </si>
  <si>
    <t>基金繰入144百万円</t>
    <phoneticPr fontId="2"/>
  </si>
  <si>
    <t>-</t>
    <phoneticPr fontId="2"/>
  </si>
  <si>
    <t>-</t>
    <phoneticPr fontId="2"/>
  </si>
  <si>
    <t>基金繰入1,850百万円</t>
    <phoneticPr fontId="2"/>
  </si>
  <si>
    <t>-</t>
    <phoneticPr fontId="2"/>
  </si>
  <si>
    <t>-</t>
    <phoneticPr fontId="2"/>
  </si>
  <si>
    <t>-</t>
    <phoneticPr fontId="2"/>
  </si>
  <si>
    <t>-</t>
    <phoneticPr fontId="2"/>
  </si>
  <si>
    <t>西南濃老人福祉施設事務組合</t>
    <rPh sb="0" eb="1">
      <t>ニシ</t>
    </rPh>
    <rPh sb="1" eb="3">
      <t>ナンノウ</t>
    </rPh>
    <rPh sb="3" eb="5">
      <t>ロウジン</t>
    </rPh>
    <rPh sb="5" eb="7">
      <t>フクシ</t>
    </rPh>
    <rPh sb="7" eb="9">
      <t>シセツ</t>
    </rPh>
    <rPh sb="9" eb="11">
      <t>ジム</t>
    </rPh>
    <rPh sb="11" eb="13">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</si>
  <si>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</si>
  <si>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</si>
  <si>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</si>
  <si>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</si>
  <si>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</si>
  <si>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</si>
  <si>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</si>
  <si>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</si>
  <si>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</si>
  <si>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</si>
  <si>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</si>
  <si>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地方債の発行を極力抑制していることと、充当可能な財源である計画的な基金の積立てにより、将来負担比率は減少傾向にある。
一方で、有形固定資産減価償却率は類似団体よりも高く、主な要因としては、道路等のインフラ資産･工作物の有形固定資産減価償却率が80％以上になっていることが挙げられる。
　公共施設等総合管理計画に基づき、今後、老朽化対策に積極的に取り組んでいく。</t>
    <phoneticPr fontId="5"/>
  </si>
  <si>
    <t>　類似団体と比較して、実質公債費率は低い水準にあるものの、将来負担比率は高い水準にある。
これは、予算規模を、『身の丈予算』を基本に歳入計上財源に見合った歳出総額とし、地方債の新規発行を極力抑制していることもあり、実質公債費率、将来負担比率ともに近年は減少傾向にあるが、下水道事業の推進と会計の健全化を図るための経常的な操出支出の影響により、将来負担比率は類似団体より高く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</si>
</sst>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76364</c:v>
                </c:pt>
                <c:pt idx="1">
                  <c:v>87926</c:v>
                </c:pt>
                <c:pt idx="2">
                  <c:v>73204</c:v>
                </c:pt>
                <c:pt idx="3">
                  <c:v>56417</c:v>
                </c:pt>
                <c:pt idx="4">
                  <c:v>80404</c:v>
                </c:pt>
              </c:numCache>
            </c:numRef>
          </c:val>
          <c:smooth val="0"/>
        </c:ser>
        <c:dLbls>
          <c:showLegendKey val="0"/>
          <c:showVal val="0"/>
          <c:showCatName val="0"/>
          <c:showSerName val="0"/>
          <c:showPercent val="0"/>
          <c:showBubbleSize val="0"/>
        </c:dLbls>
        <c:marker val="1"/>
        <c:smooth val="0"/>
        <c:axId val="87064960"/>
        <c:axId val="87066496"/>
      </c:lineChart>
      <c:catAx>
        <c:axId val="87064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066496"/>
        <c:crosses val="autoZero"/>
        <c:auto val="1"/>
        <c:lblAlgn val="ctr"/>
        <c:lblOffset val="100"/>
        <c:tickLblSkip val="1"/>
        <c:tickMarkSkip val="1"/>
        <c:noMultiLvlLbl val="0"/>
      </c:catAx>
      <c:valAx>
        <c:axId val="8706649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064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5.94</c:v>
                </c:pt>
                <c:pt idx="1">
                  <c:v>9.98</c:v>
                </c:pt>
                <c:pt idx="2">
                  <c:v>11.58</c:v>
                </c:pt>
                <c:pt idx="3">
                  <c:v>11.34</c:v>
                </c:pt>
                <c:pt idx="4">
                  <c:v>10.59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25.83</c:v>
                </c:pt>
                <c:pt idx="1">
                  <c:v>26.43</c:v>
                </c:pt>
                <c:pt idx="2">
                  <c:v>27.17</c:v>
                </c:pt>
                <c:pt idx="3">
                  <c:v>26.34</c:v>
                </c:pt>
                <c:pt idx="4">
                  <c:v>26.25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1897728"/>
        <c:axId val="101899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2.86</c:v>
                </c:pt>
                <c:pt idx="1">
                  <c:v>4.9800000000000004</c:v>
                </c:pt>
                <c:pt idx="2">
                  <c:v>2.12</c:v>
                </c:pt>
                <c:pt idx="3">
                  <c:v>0.27</c:v>
                </c:pt>
                <c:pt idx="4">
                  <c:v>-0.56999999999999995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1897728"/>
        <c:axId val="101899648"/>
      </c:lineChart>
      <c:catAx>
        <c:axId val="10189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899648"/>
        <c:crosses val="autoZero"/>
        <c:auto val="1"/>
        <c:lblAlgn val="ctr"/>
        <c:lblOffset val="100"/>
        <c:tickLblSkip val="1"/>
        <c:tickMarkSkip val="1"/>
        <c:noMultiLvlLbl val="0"/>
      </c:catAx>
      <c:valAx>
        <c:axId val="10189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9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輪之内町後期高齢者医療特別会計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輪之内町児童発達支援事業特別会計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0.1</c:v>
                </c:pt>
                <c:pt idx="4">
                  <c:v>#N/A</c:v>
                </c:pt>
                <c:pt idx="5">
                  <c:v>0.08</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輪之内町特定環境保全公共下水道事業特別会計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0.49</c:v>
                </c:pt>
                <c:pt idx="2">
                  <c:v>#N/A</c:v>
                </c:pt>
                <c:pt idx="3">
                  <c:v>0.27</c:v>
                </c:pt>
                <c:pt idx="4">
                  <c:v>#N/A</c:v>
                </c:pt>
                <c:pt idx="5">
                  <c:v>0.21</c:v>
                </c:pt>
                <c:pt idx="6">
                  <c:v>#N/A</c:v>
                </c:pt>
                <c:pt idx="7">
                  <c:v>0.26</c:v>
                </c:pt>
                <c:pt idx="8">
                  <c:v>#N/A</c:v>
                </c:pt>
                <c:pt idx="9">
                  <c:v>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輪之内町国民健康保険事業特別会計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3.43</c:v>
                </c:pt>
                <c:pt idx="2">
                  <c:v>#N/A</c:v>
                </c:pt>
                <c:pt idx="3">
                  <c:v>2.42</c:v>
                </c:pt>
                <c:pt idx="4">
                  <c:v>#N/A</c:v>
                </c:pt>
                <c:pt idx="5">
                  <c:v>2.35</c:v>
                </c:pt>
                <c:pt idx="6">
                  <c:v>#N/A</c:v>
                </c:pt>
                <c:pt idx="7">
                  <c:v>1.97</c:v>
                </c:pt>
                <c:pt idx="8">
                  <c:v>#N/A</c:v>
                </c:pt>
                <c:pt idx="9">
                  <c:v>4.3099999999999996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c:v>
                </c:pt>
                <c:pt idx="2">
                  <c:v>#N/A</c:v>
                </c:pt>
                <c:pt idx="3">
                  <c:v>9.8699999999999992</c:v>
                </c:pt>
                <c:pt idx="4">
                  <c:v>#N/A</c:v>
                </c:pt>
                <c:pt idx="5">
                  <c:v>11.49</c:v>
                </c:pt>
                <c:pt idx="6">
                  <c:v>#N/A</c:v>
                </c:pt>
                <c:pt idx="7">
                  <c:v>11.25</c:v>
                </c:pt>
                <c:pt idx="8">
                  <c:v>#N/A</c:v>
                </c:pt>
                <c:pt idx="9">
                  <c:v>10.51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輪之内町水道事業会計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12.33</c:v>
                </c:pt>
                <c:pt idx="2">
                  <c:v>#N/A</c:v>
                </c:pt>
                <c:pt idx="3">
                  <c:v>12.17</c:v>
                </c:pt>
                <c:pt idx="4">
                  <c:v>#N/A</c:v>
                </c:pt>
                <c:pt idx="5">
                  <c:v>11.93</c:v>
                </c:pt>
                <c:pt idx="6">
                  <c:v>#N/A</c:v>
                </c:pt>
                <c:pt idx="7">
                  <c:v>11.29</c:v>
                </c:pt>
                <c:pt idx="8">
                  <c:v>#N/A</c:v>
                </c:pt>
                <c:pt idx="9">
                  <c:v>11.12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0144896"/>
        <c:axId val="110154880"/>
      </c:barChart>
      <c:catAx>
        <c:axId val="1101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54880"/>
        <c:crosses val="autoZero"/>
        <c:auto val="1"/>
        <c:lblAlgn val="ctr"/>
        <c:lblOffset val="100"/>
        <c:tickLblSkip val="1"/>
        <c:tickMarkSkip val="1"/>
        <c:noMultiLvlLbl val="0"/>
      </c:catAx>
      <c:valAx>
        <c:axId val="11015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44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280</c:v>
                </c:pt>
                <c:pt idx="5">
                  <c:v>295</c:v>
                </c:pt>
                <c:pt idx="8">
                  <c:v>316</c:v>
                </c:pt>
                <c:pt idx="11">
                  <c:v>309</c:v>
                </c:pt>
                <c:pt idx="14">
                  <c:v>321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48</c:v>
                </c:pt>
                <c:pt idx="3">
                  <c:v>32</c:v>
                </c:pt>
                <c:pt idx="6">
                  <c:v>34</c:v>
                </c:pt>
                <c:pt idx="9">
                  <c:v>35</c:v>
                </c:pt>
                <c:pt idx="12">
                  <c:v>35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48</c:v>
                </c:pt>
                <c:pt idx="3">
                  <c:v>49</c:v>
                </c:pt>
                <c:pt idx="6">
                  <c:v>42</c:v>
                </c:pt>
                <c:pt idx="9">
                  <c:v>21</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143</c:v>
                </c:pt>
                <c:pt idx="3">
                  <c:v>151</c:v>
                </c:pt>
                <c:pt idx="6">
                  <c:v>155</c:v>
                </c:pt>
                <c:pt idx="9">
                  <c:v>158</c:v>
                </c:pt>
                <c:pt idx="12">
                  <c:v>175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165</c:v>
                </c:pt>
                <c:pt idx="3">
                  <c:v>170</c:v>
                </c:pt>
                <c:pt idx="6">
                  <c:v>191</c:v>
                </c:pt>
                <c:pt idx="9">
                  <c:v>206</c:v>
                </c:pt>
                <c:pt idx="12">
                  <c:v>208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9702528"/>
        <c:axId val="109905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124</c:v>
                </c:pt>
                <c:pt idx="2">
                  <c:v>#N/A</c:v>
                </c:pt>
                <c:pt idx="3">
                  <c:v>#N/A</c:v>
                </c:pt>
                <c:pt idx="4">
                  <c:v>107</c:v>
                </c:pt>
                <c:pt idx="5">
                  <c:v>#N/A</c:v>
                </c:pt>
                <c:pt idx="6">
                  <c:v>#N/A</c:v>
                </c:pt>
                <c:pt idx="7">
                  <c:v>106</c:v>
                </c:pt>
                <c:pt idx="8">
                  <c:v>#N/A</c:v>
                </c:pt>
                <c:pt idx="9">
                  <c:v>#N/A</c:v>
                </c:pt>
                <c:pt idx="10">
                  <c:v>111</c:v>
                </c:pt>
                <c:pt idx="11">
                  <c:v>#N/A</c:v>
                </c:pt>
                <c:pt idx="12">
                  <c:v>#N/A</c:v>
                </c:pt>
                <c:pt idx="13">
                  <c:v>111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9702528"/>
        <c:axId val="109905408"/>
      </c:lineChart>
      <c:catAx>
        <c:axId val="10970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05408"/>
        <c:crosses val="autoZero"/>
        <c:auto val="1"/>
        <c:lblAlgn val="ctr"/>
        <c:lblOffset val="100"/>
        <c:tickLblSkip val="1"/>
        <c:tickMarkSkip val="1"/>
        <c:noMultiLvlLbl val="0"/>
      </c:catAx>
      <c:valAx>
        <c:axId val="10990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0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4174</c:v>
                </c:pt>
                <c:pt idx="5">
                  <c:v>4221</c:v>
                </c:pt>
                <c:pt idx="8">
                  <c:v>4241</c:v>
                </c:pt>
                <c:pt idx="11">
                  <c:v>4420</c:v>
                </c:pt>
                <c:pt idx="14">
                  <c:v>4579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2056</c:v>
                </c:pt>
                <c:pt idx="5">
                  <c:v>2139</c:v>
                </c:pt>
                <c:pt idx="8">
                  <c:v>2132</c:v>
                </c:pt>
                <c:pt idx="11">
                  <c:v>2122</c:v>
                </c:pt>
                <c:pt idx="14">
                  <c:v>2182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659</c:v>
                </c:pt>
                <c:pt idx="3">
                  <c:v>658</c:v>
                </c:pt>
                <c:pt idx="6">
                  <c:v>600</c:v>
                </c:pt>
                <c:pt idx="9">
                  <c:v>576</c:v>
                </c:pt>
                <c:pt idx="12">
                  <c:v>578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135</c:v>
                </c:pt>
                <c:pt idx="3">
                  <c:v>103</c:v>
                </c:pt>
                <c:pt idx="6">
                  <c:v>94</c:v>
                </c:pt>
                <c:pt idx="9">
                  <c:v>106</c:v>
                </c:pt>
                <c:pt idx="12">
                  <c:v>137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3140</c:v>
                </c:pt>
                <c:pt idx="3">
                  <c:v>3154</c:v>
                </c:pt>
                <c:pt idx="6">
                  <c:v>2904</c:v>
                </c:pt>
                <c:pt idx="9">
                  <c:v>2911</c:v>
                </c:pt>
                <c:pt idx="12">
                  <c:v>2975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374</c:v>
                </c:pt>
                <c:pt idx="3">
                  <c:v>343</c:v>
                </c:pt>
                <c:pt idx="6">
                  <c:v>310</c:v>
                </c:pt>
                <c:pt idx="9">
                  <c:v>276</c:v>
                </c:pt>
                <c:pt idx="12">
                  <c:v>242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2637</c:v>
                </c:pt>
                <c:pt idx="3">
                  <c:v>2912</c:v>
                </c:pt>
                <c:pt idx="6">
                  <c:v>3068</c:v>
                </c:pt>
                <c:pt idx="9">
                  <c:v>3103</c:v>
                </c:pt>
                <c:pt idx="12">
                  <c:v>3250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2988032"/>
        <c:axId val="10300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714</c:v>
                </c:pt>
                <c:pt idx="2">
                  <c:v>#N/A</c:v>
                </c:pt>
                <c:pt idx="3">
                  <c:v>#N/A</c:v>
                </c:pt>
                <c:pt idx="4">
                  <c:v>810</c:v>
                </c:pt>
                <c:pt idx="5">
                  <c:v>#N/A</c:v>
                </c:pt>
                <c:pt idx="6">
                  <c:v>#N/A</c:v>
                </c:pt>
                <c:pt idx="7">
                  <c:v>603</c:v>
                </c:pt>
                <c:pt idx="8">
                  <c:v>#N/A</c:v>
                </c:pt>
                <c:pt idx="9">
                  <c:v>#N/A</c:v>
                </c:pt>
                <c:pt idx="10">
                  <c:v>431</c:v>
                </c:pt>
                <c:pt idx="11">
                  <c:v>#N/A</c:v>
                </c:pt>
                <c:pt idx="12">
                  <c:v>#N/A</c:v>
                </c:pt>
                <c:pt idx="13">
                  <c:v>421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2988032"/>
        <c:axId val="103002496"/>
      </c:lineChart>
      <c:catAx>
        <c:axId val="1029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002496"/>
        <c:crosses val="autoZero"/>
        <c:auto val="1"/>
        <c:lblAlgn val="ctr"/>
        <c:lblOffset val="100"/>
        <c:tickLblSkip val="1"/>
        <c:tickMarkSkip val="1"/>
        <c:noMultiLvlLbl val="0"/>
      </c:catAx>
      <c:valAx>
        <c:axId val="10300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8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 (2)'!$N$50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(2)'!$K$53:$O$53</c:f>
              <c:numCache>
                <c:formatCode>#,##0.0;"▲ "#,##0.0</c:formatCode>
                <c:ptCount val="5"/>
                <c:pt idx="3">
                  <c:v>63.3</c:v>
                </c:pt>
              </c:numCache>
            </c:numRef>
          </c:xVal>
          <c:yVal>
            <c:numRef>
              <c:f>'公会計指標分析・財政指標組合せ分析表 (2)'!$K$51:$O$51</c:f>
              <c:numCache>
                <c:formatCode>#,##0.0;"▲ "#,##0.0</c:formatCode>
                <c:ptCount val="5"/>
                <c:pt idx="3">
                  <c:v>17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 (2)'!$N$50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(2)'!$K$57:$O$57</c:f>
              <c:numCache>
                <c:formatCode>#,##0.0;"▲ "#,##0.0</c:formatCode>
                <c:ptCount val="5"/>
                <c:pt idx="3">
                  <c:v>56.2</c:v>
                </c:pt>
              </c:numCache>
            </c:numRef>
          </c:xVal>
          <c:yVal>
            <c:numRef>
              <c:f>'公会計指標分析・財政指標組合せ分析表 (2)'!$K$55:$O$55</c:f>
              <c:numCache>
                <c:formatCode>#,##0.0;"▲ "#,##0.0</c:formatCode>
                <c:ptCount val="5"/>
                <c:pt idx="3">
                  <c:v>0.8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6792960"/>
        <c:axId val="36799232"/>
      </c:scatterChart>
      <c:valAx>
        <c:axId val="36792960"/>
        <c:scaling>
          <c:orientation val="minMax"/>
          <c:max val="63.9"/>
          <c:min val="5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799232"/>
        <c:crosses val="autoZero"/>
        <c:crossBetween val="midCat"/>
      </c:valAx>
      <c:valAx>
        <c:axId val="36799232"/>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79296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4.5171070442460083E-2"/>
                  <c:y val="-6.2527233115468414E-2"/>
                </c:manualLayout>
              </c:layout>
              <c:tx>
                <c:strRef>
                  <c:f>'公会計指標分析・財政指標組合せ分析表 (2)'!$N$72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1.823985408116735E-2"/>
                  <c:y val="-6.2527233115468414E-2"/>
                </c:manualLayout>
              </c:layout>
              <c:tx>
                <c:strRef>
                  <c:f>'公会計指標分析・財政指標組合せ分析表 (2)'!$O$72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(2)'!$K$75:$O$75</c:f>
              <c:numCache>
                <c:formatCode>#,##0.0;"▲ "#,##0.0</c:formatCode>
                <c:ptCount val="5"/>
                <c:pt idx="0">
                  <c:v>6.9</c:v>
                </c:pt>
                <c:pt idx="1">
                  <c:v>5.8</c:v>
                </c:pt>
                <c:pt idx="2">
                  <c:v>4.5</c:v>
                </c:pt>
                <c:pt idx="3">
                  <c:v>4.3</c:v>
                </c:pt>
                <c:pt idx="4">
                  <c:v>4.3</c:v>
                </c:pt>
              </c:numCache>
            </c:numRef>
          </c:xVal>
          <c:yVal>
            <c:numRef>
              <c:f>'公会計指標分析・財政指標組合せ分析表 (2)'!$K$73:$O$73</c:f>
              <c:numCache>
                <c:formatCode>#,##0.0;"▲ "#,##0.0</c:formatCode>
                <c:ptCount val="5"/>
                <c:pt idx="0">
                  <c:v>29.2</c:v>
                </c:pt>
                <c:pt idx="1">
                  <c:v>32.9</c:v>
                </c:pt>
                <c:pt idx="2">
                  <c:v>24.9</c:v>
                </c:pt>
                <c:pt idx="3">
                  <c:v>17</c:v>
                </c:pt>
                <c:pt idx="4">
                  <c:v>16.600000000000001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(2)'!$K$79:$O$79</c:f>
              <c:numCache>
                <c:formatCode>#,##0.0;"▲ "#,##0.0</c:formatCode>
                <c:ptCount val="5"/>
                <c:pt idx="0">
                  <c:v>10.4</c:v>
                </c:pt>
                <c:pt idx="1">
                  <c:v>9.8000000000000007</c:v>
                </c:pt>
                <c:pt idx="2">
                  <c:v>8.5</c:v>
                </c:pt>
                <c:pt idx="3">
                  <c:v>8.1</c:v>
                </c:pt>
                <c:pt idx="4">
                  <c:v>7.3</c:v>
                </c:pt>
              </c:numCache>
            </c:numRef>
          </c:xVal>
          <c:yVal>
            <c:numRef>
              <c:f>'公会計指標分析・財政指標組合せ分析表 (2)'!$K$77:$O$77</c:f>
              <c:numCache>
                <c:formatCode>#,##0.0;"▲ "#,##0.0</c:formatCode>
                <c:ptCount val="5"/>
                <c:pt idx="0">
                  <c:v>34.299999999999997</c:v>
                </c:pt>
                <c:pt idx="1">
                  <c:v>24.3</c:v>
                </c:pt>
                <c:pt idx="2">
                  <c:v>0</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6821632"/>
        <c:axId val="80020224"/>
      </c:scatterChart>
      <c:valAx>
        <c:axId val="36821632"/>
        <c:scaling>
          <c:orientation val="minMax"/>
          <c:max val="11"/>
          <c:min val="3.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020224"/>
        <c:crosses val="autoZero"/>
        <c:crossBetween val="midCat"/>
      </c:valAx>
      <c:valAx>
        <c:axId val="80020224"/>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2163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組合等が起こした地方債の元利償還金に対する負担率等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では、大垣消防組合の負担等見込額の減少により、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百万円減となるなど減少傾向にある。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一方で、下水道事業特別会計への繰出支出</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増加傾向にあり、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百万円増となった（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公営企業債の元利償還金に対する繰出金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年度臨時財政対策債の元金償還開始などにより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百万円増となるなど、元利償還金等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は、臨時財政対策債償還費の増加などにより、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百万円増となった。</a:t>
          </a:r>
          <a:endParaRPr lang="ja-JP" altLang="ja-JP" sz="1400">
            <a:effectLst/>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債務負担行為に基づく支出予定額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は減少傾向であるものの、</a:t>
          </a:r>
          <a:r>
            <a:rPr kumimoji="1" lang="ja-JP" altLang="ja-JP" sz="1100">
              <a:solidFill>
                <a:schemeClr val="dk1"/>
              </a:solidFill>
              <a:effectLst/>
              <a:latin typeface="+mn-lt"/>
              <a:ea typeface="+mn-ea"/>
              <a:cs typeface="+mn-cs"/>
            </a:rPr>
            <a:t>臨時財政対策債を</a:t>
          </a:r>
          <a:r>
            <a:rPr kumimoji="1" lang="ja-JP" altLang="en-US" sz="1100">
              <a:solidFill>
                <a:schemeClr val="dk1"/>
              </a:solidFill>
              <a:effectLst/>
              <a:latin typeface="+mn-lt"/>
              <a:ea typeface="+mn-ea"/>
              <a:cs typeface="+mn-cs"/>
            </a:rPr>
            <a:t>はじめ、学校教育施設等整備事業債等を</a:t>
          </a:r>
          <a:r>
            <a:rPr kumimoji="1" lang="ja-JP" altLang="ja-JP" sz="1100">
              <a:solidFill>
                <a:schemeClr val="dk1"/>
              </a:solidFill>
              <a:effectLst/>
              <a:latin typeface="+mn-lt"/>
              <a:ea typeface="+mn-ea"/>
              <a:cs typeface="+mn-cs"/>
            </a:rPr>
            <a:t>発行したことにより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一般会計等に係る地方債の現在高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百万円増となった</a:t>
          </a:r>
          <a:r>
            <a:rPr kumimoji="1" lang="ja-JP" altLang="en-US" sz="1100">
              <a:solidFill>
                <a:schemeClr val="dk1"/>
              </a:solidFill>
              <a:effectLst/>
              <a:latin typeface="+mn-lt"/>
              <a:ea typeface="+mn-ea"/>
              <a:cs typeface="+mn-cs"/>
            </a:rPr>
            <a:t>こもあり</a:t>
          </a:r>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は前年度と比べて</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は、年々増加傾向</a:t>
          </a:r>
          <a:r>
            <a:rPr kumimoji="1" lang="ja-JP" altLang="en-US" sz="1100">
              <a:solidFill>
                <a:schemeClr val="dk1"/>
              </a:solidFill>
              <a:effectLst/>
              <a:latin typeface="+mn-lt"/>
              <a:ea typeface="+mn-ea"/>
              <a:cs typeface="+mn-cs"/>
            </a:rPr>
            <a:t>にあり、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百万円増となった。</a:t>
          </a:r>
          <a:r>
            <a:rPr kumimoji="1" lang="ja-JP" altLang="en-US" sz="1100">
              <a:solidFill>
                <a:schemeClr val="dk1"/>
              </a:solidFill>
              <a:effectLst/>
              <a:latin typeface="+mn-lt"/>
              <a:ea typeface="+mn-ea"/>
              <a:cs typeface="+mn-cs"/>
            </a:rPr>
            <a:t>これは、基金の取り崩しをせず、</a:t>
          </a: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等に</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てができたことで、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ったことと、</a:t>
          </a:r>
          <a:r>
            <a:rPr kumimoji="1" lang="ja-JP" altLang="ja-JP" sz="1100">
              <a:solidFill>
                <a:schemeClr val="dk1"/>
              </a:solidFill>
              <a:effectLst/>
              <a:latin typeface="+mn-lt"/>
              <a:ea typeface="+mn-ea"/>
              <a:cs typeface="+mn-cs"/>
            </a:rPr>
            <a:t>臨時財政対策債償還費の増加などにより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基準財政需要額算入見込額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百万円増となった</a:t>
          </a:r>
          <a:r>
            <a:rPr kumimoji="1" lang="ja-JP" altLang="en-US" sz="1100">
              <a:solidFill>
                <a:schemeClr val="dk1"/>
              </a:solidFill>
              <a:effectLst/>
              <a:latin typeface="+mn-lt"/>
              <a:ea typeface="+mn-ea"/>
              <a:cs typeface="+mn-cs"/>
            </a:rPr>
            <a:t>ことが要因である</a:t>
          </a:r>
          <a:r>
            <a:rPr kumimoji="1" lang="ja-JP" altLang="ja-JP" sz="1100">
              <a:solidFill>
                <a:schemeClr val="dk1"/>
              </a:solidFill>
              <a:effectLst/>
              <a:latin typeface="+mn-lt"/>
              <a:ea typeface="+mn-ea"/>
              <a:cs typeface="+mn-cs"/>
            </a:rPr>
            <a:t>。</a:t>
          </a:r>
          <a:endParaRPr lang="ja-JP" altLang="ja-JP">
            <a:effectLst/>
          </a:endParaRPr>
        </a:p>
        <a:p>
          <a:pPr algn="l"/>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充当可能財源等</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ともに増加傾向であるが、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充当可能財源等</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の増加額が大きかったため、</a:t>
          </a:r>
          <a:r>
            <a:rPr kumimoji="1" lang="ja-JP" altLang="ja-JP" sz="1100">
              <a:solidFill>
                <a:schemeClr val="dk1"/>
              </a:solidFill>
              <a:effectLst/>
              <a:latin typeface="+mn-lt"/>
              <a:ea typeface="+mn-ea"/>
              <a:cs typeface="+mn-cs"/>
            </a:rPr>
            <a:t>将来負担比率の分子は減少</a:t>
          </a:r>
          <a:r>
            <a:rPr kumimoji="1" lang="ja-JP" altLang="en-US"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有形固定資産減価償却率は類似団体より高い水準にある。平成２８年度に公共施設等総合管理計画を策定し、「建設から廃止に至るまでのライフサイクルコスト（</a:t>
          </a:r>
          <a:r>
            <a:rPr kumimoji="1" lang="en-US" altLang="ja-JP" sz="1100">
              <a:solidFill>
                <a:schemeClr val="dk1"/>
              </a:solidFill>
              <a:effectLst/>
              <a:latin typeface="+mn-lt"/>
              <a:ea typeface="+mn-ea"/>
              <a:cs typeface="+mn-cs"/>
            </a:rPr>
            <a:t>LCC</a:t>
          </a:r>
          <a:r>
            <a:rPr kumimoji="1" lang="ja-JP" altLang="ja-JP" sz="1100">
              <a:solidFill>
                <a:schemeClr val="dk1"/>
              </a:solidFill>
              <a:effectLst/>
              <a:latin typeface="+mn-lt"/>
              <a:ea typeface="+mn-ea"/>
              <a:cs typeface="+mn-cs"/>
            </a:rPr>
            <a:t>）の縮減」と「大規模改修・更新に要する資金需要の平準化」を目標に掲げ、公共施設等の老朽化対策に取り組んでいく。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41656</xdr:rowOff>
    </xdr:from>
    <xdr:to>
      <xdr:col>3</xdr:col>
      <xdr:colOff>511175</xdr:colOff>
      <xdr:row>28</xdr:row>
      <xdr:rowOff>143256</xdr:rowOff>
    </xdr:to>
    <xdr:sp macro="" textlink="">
      <xdr:nvSpPr>
        <xdr:cNvPr id="75" name="円/楕円 74"/>
        <xdr:cNvSpPr/>
      </xdr:nvSpPr>
      <xdr:spPr>
        <a:xfrm>
          <a:off x="4000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98061</xdr:rowOff>
    </xdr:from>
    <xdr:ext cx="405111" cy="259045"/>
    <xdr:sp macro="" textlink="">
      <xdr:nvSpPr>
        <xdr:cNvPr id="76" name="n_1aveValue有形固定資産減価償却率"/>
        <xdr:cNvSpPr txBox="1"/>
      </xdr:nvSpPr>
      <xdr:spPr>
        <a:xfrm>
          <a:off x="3836043"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159783</xdr:rowOff>
    </xdr:from>
    <xdr:ext cx="405111" cy="259045"/>
    <xdr:sp macro="" textlink="">
      <xdr:nvSpPr>
        <xdr:cNvPr id="77" name="n_1mainValue有形固定資産減価償却率"/>
        <xdr:cNvSpPr txBox="1"/>
      </xdr:nvSpPr>
      <xdr:spPr>
        <a:xfrm>
          <a:off x="3836043"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59055</xdr:rowOff>
    </xdr:from>
    <xdr:to>
      <xdr:col>6</xdr:col>
      <xdr:colOff>510540</xdr:colOff>
      <xdr:row>41</xdr:row>
      <xdr:rowOff>99060</xdr:rowOff>
    </xdr:to>
    <xdr:cxnSp macro="">
      <xdr:nvCxnSpPr>
        <xdr:cNvPr id="57" name="直線コネクタ 56"/>
        <xdr:cNvCxnSpPr/>
      </xdr:nvCxnSpPr>
      <xdr:spPr>
        <a:xfrm flipV="1">
          <a:off x="4634865" y="6402705"/>
          <a:ext cx="0" cy="725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102887</xdr:rowOff>
    </xdr:from>
    <xdr:ext cx="405111" cy="259045"/>
    <xdr:sp macro="" textlink="">
      <xdr:nvSpPr>
        <xdr:cNvPr id="58" name="【道路】&#10;有形固定資産減価償却率最小値テキスト"/>
        <xdr:cNvSpPr txBox="1"/>
      </xdr:nvSpPr>
      <xdr:spPr>
        <a:xfrm>
          <a:off x="47244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99060</xdr:rowOff>
    </xdr:from>
    <xdr:to>
      <xdr:col>6</xdr:col>
      <xdr:colOff>600075</xdr:colOff>
      <xdr:row>41</xdr:row>
      <xdr:rowOff>99060</xdr:rowOff>
    </xdr:to>
    <xdr:cxnSp macro="">
      <xdr:nvCxnSpPr>
        <xdr:cNvPr id="59" name="直線コネクタ 58"/>
        <xdr:cNvCxnSpPr/>
      </xdr:nvCxnSpPr>
      <xdr:spPr>
        <a:xfrm>
          <a:off x="4546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5732</xdr:rowOff>
    </xdr:from>
    <xdr:ext cx="405111" cy="259045"/>
    <xdr:sp macro="" textlink="">
      <xdr:nvSpPr>
        <xdr:cNvPr id="60" name="【道路】&#10;有形固定資産減価償却率最大値テキスト"/>
        <xdr:cNvSpPr txBox="1"/>
      </xdr:nvSpPr>
      <xdr:spPr>
        <a:xfrm>
          <a:off x="4724400" y="617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37</xdr:row>
      <xdr:rowOff>59055</xdr:rowOff>
    </xdr:from>
    <xdr:to>
      <xdr:col>6</xdr:col>
      <xdr:colOff>600075</xdr:colOff>
      <xdr:row>37</xdr:row>
      <xdr:rowOff>59055</xdr:rowOff>
    </xdr:to>
    <xdr:cxnSp macro="">
      <xdr:nvCxnSpPr>
        <xdr:cNvPr id="61" name="直線コネクタ 60"/>
        <xdr:cNvCxnSpPr/>
      </xdr:nvCxnSpPr>
      <xdr:spPr>
        <a:xfrm>
          <a:off x="4546600" y="640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152417</xdr:rowOff>
    </xdr:from>
    <xdr:ext cx="405111" cy="259045"/>
    <xdr:sp macro="" textlink="">
      <xdr:nvSpPr>
        <xdr:cNvPr id="62" name="【道路】&#10;有形固定資産減価償却率平均値テキスト"/>
        <xdr:cNvSpPr txBox="1"/>
      </xdr:nvSpPr>
      <xdr:spPr>
        <a:xfrm>
          <a:off x="47244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xdr:rowOff>
    </xdr:from>
    <xdr:to>
      <xdr:col>6</xdr:col>
      <xdr:colOff>561975</xdr:colOff>
      <xdr:row>38</xdr:row>
      <xdr:rowOff>104140</xdr:rowOff>
    </xdr:to>
    <xdr:sp macro="" textlink="">
      <xdr:nvSpPr>
        <xdr:cNvPr id="63" name="フローチャート :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4" name="フローチャート :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19685</xdr:rowOff>
    </xdr:from>
    <xdr:to>
      <xdr:col>5</xdr:col>
      <xdr:colOff>409575</xdr:colOff>
      <xdr:row>34</xdr:row>
      <xdr:rowOff>121285</xdr:rowOff>
    </xdr:to>
    <xdr:sp macro="" textlink="">
      <xdr:nvSpPr>
        <xdr:cNvPr id="70" name="円/楕円 69"/>
        <xdr:cNvSpPr/>
      </xdr:nvSpPr>
      <xdr:spPr>
        <a:xfrm>
          <a:off x="3746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95267</xdr:rowOff>
    </xdr:from>
    <xdr:ext cx="405111" cy="259045"/>
    <xdr:sp macro="" textlink="">
      <xdr:nvSpPr>
        <xdr:cNvPr id="71" name="n_1aveValue【道路】&#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137812</xdr:rowOff>
    </xdr:from>
    <xdr:ext cx="405111" cy="259045"/>
    <xdr:sp macro="" textlink="">
      <xdr:nvSpPr>
        <xdr:cNvPr id="72" name="n_1mainValue【道路】&#10;有形固定資産減価償却率"/>
        <xdr:cNvSpPr txBox="1"/>
      </xdr:nvSpPr>
      <xdr:spPr>
        <a:xfrm>
          <a:off x="3582043"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6" name="直線コネクタ 95"/>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7"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98" name="直線コネクタ 97"/>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99"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0" name="直線コネクタ 99"/>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1"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2" name="フローチャート : 判断 101"/>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3" name="フローチャート : 判断 102"/>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25267</xdr:rowOff>
    </xdr:from>
    <xdr:to>
      <xdr:col>14</xdr:col>
      <xdr:colOff>79375</xdr:colOff>
      <xdr:row>33</xdr:row>
      <xdr:rowOff>126867</xdr:rowOff>
    </xdr:to>
    <xdr:sp macro="" textlink="">
      <xdr:nvSpPr>
        <xdr:cNvPr id="109" name="円/楕円 108"/>
        <xdr:cNvSpPr/>
      </xdr:nvSpPr>
      <xdr:spPr>
        <a:xfrm>
          <a:off x="9588500" y="568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25963</xdr:rowOff>
    </xdr:from>
    <xdr:ext cx="534377" cy="259045"/>
    <xdr:sp macro="" textlink="">
      <xdr:nvSpPr>
        <xdr:cNvPr id="110" name="n_1aveValue【道路】&#10;一人当たり延長"/>
        <xdr:cNvSpPr txBox="1"/>
      </xdr:nvSpPr>
      <xdr:spPr>
        <a:xfrm>
          <a:off x="9359410" y="67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143394</xdr:rowOff>
    </xdr:from>
    <xdr:ext cx="534377" cy="259045"/>
    <xdr:sp macro="" textlink="">
      <xdr:nvSpPr>
        <xdr:cNvPr id="111" name="n_1mainValue【道路】&#10;一人当たり延長"/>
        <xdr:cNvSpPr txBox="1"/>
      </xdr:nvSpPr>
      <xdr:spPr>
        <a:xfrm>
          <a:off x="9359410" y="545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38" name="直線コネクタ 137"/>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39"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0" name="直線コネクタ 139"/>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1"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2" name="直線コネクタ 14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43"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44" name="フローチャート : 判断 143"/>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45" name="フローチャート : 判断 144"/>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42273</xdr:rowOff>
    </xdr:from>
    <xdr:to>
      <xdr:col>5</xdr:col>
      <xdr:colOff>409575</xdr:colOff>
      <xdr:row>55</xdr:row>
      <xdr:rowOff>143873</xdr:rowOff>
    </xdr:to>
    <xdr:sp macro="" textlink="">
      <xdr:nvSpPr>
        <xdr:cNvPr id="151" name="円/楕円 150"/>
        <xdr:cNvSpPr/>
      </xdr:nvSpPr>
      <xdr:spPr>
        <a:xfrm>
          <a:off x="3746500" y="94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167657</xdr:rowOff>
    </xdr:from>
    <xdr:ext cx="405111" cy="259045"/>
    <xdr:sp macro="" textlink="">
      <xdr:nvSpPr>
        <xdr:cNvPr id="152" name="n_1aveValue【橋りょう・トンネル】&#10;有形固定資産減価償却率"/>
        <xdr:cNvSpPr txBox="1"/>
      </xdr:nvSpPr>
      <xdr:spPr>
        <a:xfrm>
          <a:off x="3582043"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160400</xdr:rowOff>
    </xdr:from>
    <xdr:ext cx="405111" cy="259045"/>
    <xdr:sp macro="" textlink="">
      <xdr:nvSpPr>
        <xdr:cNvPr id="153" name="n_1mainValue【橋りょう・トンネル】&#10;有形固定資産減価償却率"/>
        <xdr:cNvSpPr txBox="1"/>
      </xdr:nvSpPr>
      <xdr:spPr>
        <a:xfrm>
          <a:off x="3582043" y="924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3" name="テキスト ボックス 17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5" name="テキスト ボックス 17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7" name="直線コネクタ 176"/>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78"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79" name="直線コネクタ 178"/>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80"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81" name="直線コネクタ 180"/>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2"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3" name="フローチャート : 判断 182"/>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4" name="フローチャート : 判断 183"/>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158969</xdr:rowOff>
    </xdr:from>
    <xdr:to>
      <xdr:col>14</xdr:col>
      <xdr:colOff>79375</xdr:colOff>
      <xdr:row>62</xdr:row>
      <xdr:rowOff>89119</xdr:rowOff>
    </xdr:to>
    <xdr:sp macro="" textlink="">
      <xdr:nvSpPr>
        <xdr:cNvPr id="190" name="円/楕円 189"/>
        <xdr:cNvSpPr/>
      </xdr:nvSpPr>
      <xdr:spPr>
        <a:xfrm>
          <a:off x="9588500" y="106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167365</xdr:rowOff>
    </xdr:from>
    <xdr:ext cx="599010" cy="259045"/>
    <xdr:sp macro="" textlink="">
      <xdr:nvSpPr>
        <xdr:cNvPr id="191"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80246</xdr:rowOff>
    </xdr:from>
    <xdr:ext cx="599010" cy="259045"/>
    <xdr:sp macro="" textlink="">
      <xdr:nvSpPr>
        <xdr:cNvPr id="192" name="n_1mainValue【橋りょう・トンネル】&#10;一人当たり有形固定資産（償却資産）額"/>
        <xdr:cNvSpPr txBox="1"/>
      </xdr:nvSpPr>
      <xdr:spPr>
        <a:xfrm>
          <a:off x="9327094" y="1071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1" name="正方形/長方形 2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2" name="正方形/長方形 2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3" name="正方形/長方形 2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4" name="正方形/長方形 2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5" name="正方形/長方形 2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6" name="正方形/長方形 2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7" name="正方形/長方形 2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8" name="正方形/長方形 20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7" name="正方形/長方形 2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8" name="正方形/長方形 2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9" name="正方形/長方形 2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0" name="正方形/長方形 2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1" name="正方形/長方形 2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2" name="正方形/長方形 2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3" name="正方形/長方形 2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4" name="正方形/長方形 22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5" name="正方形/長方形 2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6" name="正方形/長方形 2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7" name="正方形/長方形 2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8" name="正方形/長方形 2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9" name="正方形/長方形 2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0" name="正方形/長方形 2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1" name="正方形/長方形 2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2" name="正方形/長方形 2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3" name="テキスト ボックス 2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4" name="直線コネクタ 2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5" name="直線コネクタ 2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6" name="テキスト ボックス 23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7" name="直線コネクタ 2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8" name="テキスト ボックス 2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9" name="直線コネクタ 2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0" name="テキスト ボックス 2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1" name="直線コネクタ 2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2" name="テキスト ボックス 2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3" name="直線コネクタ 2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4" name="テキスト ボックス 2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5" name="直線コネクタ 2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6" name="テキスト ボックス 24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7" name="直線コネクタ 2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8" name="テキスト ボックス 2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250" name="直線コネクタ 249"/>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251"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252" name="直線コネクタ 251"/>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253"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254" name="直線コネクタ 253"/>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255"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256" name="フローチャート : 判断 25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257" name="フローチャート : 判断 256"/>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8" name="テキスト ボックス 2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9" name="テキスト ボックス 2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0" name="テキスト ボックス 2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1" name="テキスト ボックス 2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2" name="テキスト ボックス 2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38463</xdr:rowOff>
    </xdr:from>
    <xdr:to>
      <xdr:col>22</xdr:col>
      <xdr:colOff>415925</xdr:colOff>
      <xdr:row>39</xdr:row>
      <xdr:rowOff>140063</xdr:rowOff>
    </xdr:to>
    <xdr:sp macro="" textlink="">
      <xdr:nvSpPr>
        <xdr:cNvPr id="263" name="円/楕円 262"/>
        <xdr:cNvSpPr/>
      </xdr:nvSpPr>
      <xdr:spPr>
        <a:xfrm>
          <a:off x="15430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35758</xdr:rowOff>
    </xdr:from>
    <xdr:ext cx="405111" cy="259045"/>
    <xdr:sp macro="" textlink="">
      <xdr:nvSpPr>
        <xdr:cNvPr id="264"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131190</xdr:rowOff>
    </xdr:from>
    <xdr:ext cx="405111" cy="259045"/>
    <xdr:sp macro="" textlink="">
      <xdr:nvSpPr>
        <xdr:cNvPr id="265" name="n_1mainValue【認定こども園・幼稚園・保育所】&#10;有形固定資産減価償却率"/>
        <xdr:cNvSpPr txBox="1"/>
      </xdr:nvSpPr>
      <xdr:spPr>
        <a:xfrm>
          <a:off x="15266043"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3" name="正方形/長方形 2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4" name="テキスト ボックス 2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5" name="直線コネクタ 2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6" name="直線コネクタ 2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7" name="テキスト ボックス 27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8" name="直線コネクタ 2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9" name="テキスト ボックス 27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0" name="直線コネクタ 2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1" name="テキスト ボックス 28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2" name="直線コネクタ 2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83" name="テキスト ボックス 28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4" name="直線コネクタ 2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5" name="テキスト ボックス 28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6" name="直線コネクタ 2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7" name="テキスト ボックス 2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289" name="直線コネクタ 288"/>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290"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291" name="直線コネクタ 290"/>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292"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293" name="直線コネクタ 292"/>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294"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295" name="フローチャート : 判断 294"/>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296" name="フローチャート : 判断 295"/>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7" name="テキスト ボックス 2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8" name="テキスト ボックス 2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9" name="テキスト ボックス 2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0" name="テキスト ボックス 2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1" name="テキスト ボックス 3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97790</xdr:rowOff>
    </xdr:from>
    <xdr:to>
      <xdr:col>31</xdr:col>
      <xdr:colOff>85725</xdr:colOff>
      <xdr:row>35</xdr:row>
      <xdr:rowOff>27940</xdr:rowOff>
    </xdr:to>
    <xdr:sp macro="" textlink="">
      <xdr:nvSpPr>
        <xdr:cNvPr id="302" name="円/楕円 301"/>
        <xdr:cNvSpPr/>
      </xdr:nvSpPr>
      <xdr:spPr>
        <a:xfrm>
          <a:off x="21272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99077</xdr:rowOff>
    </xdr:from>
    <xdr:ext cx="469744" cy="259045"/>
    <xdr:sp macro="" textlink="">
      <xdr:nvSpPr>
        <xdr:cNvPr id="303" name="n_1aveValue【認定こども園・幼稚園・保育所】&#10;一人当たり面積"/>
        <xdr:cNvSpPr txBox="1"/>
      </xdr:nvSpPr>
      <xdr:spPr>
        <a:xfrm>
          <a:off x="21075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44467</xdr:rowOff>
    </xdr:from>
    <xdr:ext cx="469744" cy="259045"/>
    <xdr:sp macro="" textlink="">
      <xdr:nvSpPr>
        <xdr:cNvPr id="304" name="n_1mainValue【認定こども園・幼稚園・保育所】&#10;一人当たり面積"/>
        <xdr:cNvSpPr txBox="1"/>
      </xdr:nvSpPr>
      <xdr:spPr>
        <a:xfrm>
          <a:off x="21075727" y="57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3" name="テキスト ボックス 3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4" name="直線コネクタ 3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5" name="テキスト ボックス 3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6" name="直線コネクタ 3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7" name="テキスト ボックス 3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8" name="直線コネクタ 3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9" name="テキスト ボックス 3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20" name="直線コネクタ 3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21" name="テキスト ボックス 3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22" name="直線コネクタ 3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23" name="テキスト ボックス 3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5" name="テキスト ボックス 3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27" name="直線コネクタ 326"/>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28"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29" name="直線コネクタ 328"/>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30"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31" name="直線コネクタ 330"/>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32"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33" name="フローチャート : 判断 332"/>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34" name="フローチャート : 判断 333"/>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5" name="テキスト ボックス 3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6" name="テキスト ボックス 3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7" name="テキスト ボックス 3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8" name="テキスト ボックス 3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9" name="テキスト ボックス 3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74930</xdr:rowOff>
    </xdr:from>
    <xdr:to>
      <xdr:col>22</xdr:col>
      <xdr:colOff>415925</xdr:colOff>
      <xdr:row>59</xdr:row>
      <xdr:rowOff>5080</xdr:rowOff>
    </xdr:to>
    <xdr:sp macro="" textlink="">
      <xdr:nvSpPr>
        <xdr:cNvPr id="340" name="円/楕円 339"/>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115079</xdr:rowOff>
    </xdr:from>
    <xdr:ext cx="405111" cy="259045"/>
    <xdr:sp macro="" textlink="">
      <xdr:nvSpPr>
        <xdr:cNvPr id="341"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21607</xdr:rowOff>
    </xdr:from>
    <xdr:ext cx="405111" cy="259045"/>
    <xdr:sp macro="" textlink="">
      <xdr:nvSpPr>
        <xdr:cNvPr id="342" name="n_1mainValue【学校施設】&#10;有形固定資産減価償却率"/>
        <xdr:cNvSpPr txBox="1"/>
      </xdr:nvSpPr>
      <xdr:spPr>
        <a:xfrm>
          <a:off x="15266043"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3" name="テキスト ボックス 3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4" name="直線コネクタ 3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5" name="テキスト ボックス 3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6" name="直線コネクタ 3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7" name="テキスト ボックス 3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8" name="直線コネクタ 3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9" name="テキスト ボックス 3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0" name="直線コネクタ 3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1" name="テキスト ボックス 3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2" name="直線コネクタ 3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3" name="テキスト ボックス 3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367" name="直線コネクタ 366"/>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368"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369" name="直線コネクタ 368"/>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370"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371" name="直線コネクタ 370"/>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372"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373" name="フローチャート : 判断 372"/>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374" name="フローチャート : 判断 373"/>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34544</xdr:rowOff>
    </xdr:from>
    <xdr:to>
      <xdr:col>31</xdr:col>
      <xdr:colOff>85725</xdr:colOff>
      <xdr:row>59</xdr:row>
      <xdr:rowOff>136144</xdr:rowOff>
    </xdr:to>
    <xdr:sp macro="" textlink="">
      <xdr:nvSpPr>
        <xdr:cNvPr id="380" name="円/楕円 379"/>
        <xdr:cNvSpPr/>
      </xdr:nvSpPr>
      <xdr:spPr>
        <a:xfrm>
          <a:off x="21272500" y="101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76471</xdr:rowOff>
    </xdr:from>
    <xdr:ext cx="469744" cy="259045"/>
    <xdr:sp macro="" textlink="">
      <xdr:nvSpPr>
        <xdr:cNvPr id="381"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127271</xdr:rowOff>
    </xdr:from>
    <xdr:ext cx="469744" cy="259045"/>
    <xdr:sp macro="" textlink="">
      <xdr:nvSpPr>
        <xdr:cNvPr id="382" name="n_1mainValue【学校施設】&#10;一人当たり面積"/>
        <xdr:cNvSpPr txBox="1"/>
      </xdr:nvSpPr>
      <xdr:spPr>
        <a:xfrm>
          <a:off x="21075727" y="102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1" name="テキスト ボックス 3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2" name="直線コネクタ 3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3" name="テキスト ボックス 3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94" name="直線コネクタ 3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5" name="テキスト ボックス 3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6" name="直線コネクタ 3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7" name="テキスト ボックス 3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8" name="直線コネクタ 3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9" name="テキスト ボックス 3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0" name="直線コネクタ 3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1" name="テキスト ボックス 4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2" name="直線コネクタ 4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03" name="テキスト ボックス 4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4" name="直線コネクタ 4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05" name="テキスト ボックス 40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34289</xdr:rowOff>
    </xdr:from>
    <xdr:to>
      <xdr:col>23</xdr:col>
      <xdr:colOff>516889</xdr:colOff>
      <xdr:row>83</xdr:row>
      <xdr:rowOff>110489</xdr:rowOff>
    </xdr:to>
    <xdr:cxnSp macro="">
      <xdr:nvCxnSpPr>
        <xdr:cNvPr id="407" name="直線コネクタ 406"/>
        <xdr:cNvCxnSpPr/>
      </xdr:nvCxnSpPr>
      <xdr:spPr>
        <a:xfrm flipV="1">
          <a:off x="16318864" y="13235939"/>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114316</xdr:rowOff>
    </xdr:from>
    <xdr:ext cx="405111" cy="259045"/>
    <xdr:sp macro="" textlink="">
      <xdr:nvSpPr>
        <xdr:cNvPr id="408" name="【児童館】&#10;有形固定資産減価償却率最小値テキスト"/>
        <xdr:cNvSpPr txBox="1"/>
      </xdr:nvSpPr>
      <xdr:spPr>
        <a:xfrm>
          <a:off x="164084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428625</xdr:colOff>
      <xdr:row>83</xdr:row>
      <xdr:rowOff>110489</xdr:rowOff>
    </xdr:from>
    <xdr:to>
      <xdr:col>23</xdr:col>
      <xdr:colOff>606425</xdr:colOff>
      <xdr:row>83</xdr:row>
      <xdr:rowOff>110489</xdr:rowOff>
    </xdr:to>
    <xdr:cxnSp macro="">
      <xdr:nvCxnSpPr>
        <xdr:cNvPr id="409" name="直線コネクタ 408"/>
        <xdr:cNvCxnSpPr/>
      </xdr:nvCxnSpPr>
      <xdr:spPr>
        <a:xfrm>
          <a:off x="16230600" y="1434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152416</xdr:rowOff>
    </xdr:from>
    <xdr:ext cx="405111" cy="259045"/>
    <xdr:sp macro="" textlink="">
      <xdr:nvSpPr>
        <xdr:cNvPr id="410" name="【児童館】&#10;有形固定資産減価償却率最大値テキスト"/>
        <xdr:cNvSpPr txBox="1"/>
      </xdr:nvSpPr>
      <xdr:spPr>
        <a:xfrm>
          <a:off x="16408400" y="1301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23</xdr:col>
      <xdr:colOff>428625</xdr:colOff>
      <xdr:row>77</xdr:row>
      <xdr:rowOff>34289</xdr:rowOff>
    </xdr:from>
    <xdr:to>
      <xdr:col>23</xdr:col>
      <xdr:colOff>606425</xdr:colOff>
      <xdr:row>77</xdr:row>
      <xdr:rowOff>34289</xdr:rowOff>
    </xdr:to>
    <xdr:cxnSp macro="">
      <xdr:nvCxnSpPr>
        <xdr:cNvPr id="411" name="直線コネクタ 410"/>
        <xdr:cNvCxnSpPr/>
      </xdr:nvCxnSpPr>
      <xdr:spPr>
        <a:xfrm>
          <a:off x="16230600" y="1323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38116</xdr:rowOff>
    </xdr:from>
    <xdr:ext cx="405111" cy="259045"/>
    <xdr:sp macro="" textlink="">
      <xdr:nvSpPr>
        <xdr:cNvPr id="412" name="【児童館】&#10;有形固定資産減価償却率平均値テキスト"/>
        <xdr:cNvSpPr txBox="1"/>
      </xdr:nvSpPr>
      <xdr:spPr>
        <a:xfrm>
          <a:off x="16408400" y="13411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59689</xdr:rowOff>
    </xdr:from>
    <xdr:to>
      <xdr:col>23</xdr:col>
      <xdr:colOff>568325</xdr:colOff>
      <xdr:row>78</xdr:row>
      <xdr:rowOff>161289</xdr:rowOff>
    </xdr:to>
    <xdr:sp macro="" textlink="">
      <xdr:nvSpPr>
        <xdr:cNvPr id="413" name="フローチャート : 判断 412"/>
        <xdr:cNvSpPr/>
      </xdr:nvSpPr>
      <xdr:spPr>
        <a:xfrm>
          <a:off x="16268700" y="1343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25400</xdr:rowOff>
    </xdr:from>
    <xdr:to>
      <xdr:col>22</xdr:col>
      <xdr:colOff>415925</xdr:colOff>
      <xdr:row>80</xdr:row>
      <xdr:rowOff>127000</xdr:rowOff>
    </xdr:to>
    <xdr:sp macro="" textlink="">
      <xdr:nvSpPr>
        <xdr:cNvPr id="414" name="フローチャート : 判断 413"/>
        <xdr:cNvSpPr/>
      </xdr:nvSpPr>
      <xdr:spPr>
        <a:xfrm>
          <a:off x="154305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5" name="テキスト ボックス 4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6" name="テキスト ボックス 4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7" name="テキスト ボックス 4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8" name="テキスト ボックス 4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9" name="テキスト ボックス 4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113030</xdr:rowOff>
    </xdr:from>
    <xdr:to>
      <xdr:col>22</xdr:col>
      <xdr:colOff>415925</xdr:colOff>
      <xdr:row>86</xdr:row>
      <xdr:rowOff>43180</xdr:rowOff>
    </xdr:to>
    <xdr:sp macro="" textlink="">
      <xdr:nvSpPr>
        <xdr:cNvPr id="420" name="円/楕円 419"/>
        <xdr:cNvSpPr/>
      </xdr:nvSpPr>
      <xdr:spPr>
        <a:xfrm>
          <a:off x="1543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143527</xdr:rowOff>
    </xdr:from>
    <xdr:ext cx="405111" cy="259045"/>
    <xdr:sp macro="" textlink="">
      <xdr:nvSpPr>
        <xdr:cNvPr id="421" name="n_1aveValue【児童館】&#10;有形固定資産減価償却率"/>
        <xdr:cNvSpPr txBox="1"/>
      </xdr:nvSpPr>
      <xdr:spPr>
        <a:xfrm>
          <a:off x="15266043"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34307</xdr:rowOff>
    </xdr:from>
    <xdr:ext cx="405111" cy="259045"/>
    <xdr:sp macro="" textlink="">
      <xdr:nvSpPr>
        <xdr:cNvPr id="422" name="n_1mainValue【児童館】&#10;有形固定資産減価償却率"/>
        <xdr:cNvSpPr txBox="1"/>
      </xdr:nvSpPr>
      <xdr:spPr>
        <a:xfrm>
          <a:off x="15266043"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0" name="正方形/長方形 4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1" name="テキスト ボックス 4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2" name="直線コネクタ 4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33" name="直線コネクタ 43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4" name="テキスト ボックス 43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5" name="直線コネクタ 43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6" name="テキスト ボックス 43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7" name="直線コネクタ 43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8" name="テキスト ボックス 43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9" name="直線コネクタ 43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40" name="テキスト ボックス 43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41" name="直線コネクタ 44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42" name="テキスト ボックス 44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43" name="直線コネクタ 44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4" name="テキスト ボックス 44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5" name="直線コネクタ 4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6" name="テキスト ボックス 4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116477</xdr:rowOff>
    </xdr:from>
    <xdr:to>
      <xdr:col>32</xdr:col>
      <xdr:colOff>186689</xdr:colOff>
      <xdr:row>84</xdr:row>
      <xdr:rowOff>87086</xdr:rowOff>
    </xdr:to>
    <xdr:cxnSp macro="">
      <xdr:nvCxnSpPr>
        <xdr:cNvPr id="448" name="直線コネクタ 447"/>
        <xdr:cNvCxnSpPr/>
      </xdr:nvCxnSpPr>
      <xdr:spPr>
        <a:xfrm flipV="1">
          <a:off x="22160864" y="13489577"/>
          <a:ext cx="0" cy="99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90913</xdr:rowOff>
    </xdr:from>
    <xdr:ext cx="469744" cy="259045"/>
    <xdr:sp macro="" textlink="">
      <xdr:nvSpPr>
        <xdr:cNvPr id="449" name="【児童館】&#10;一人当たり面積最小値テキスト"/>
        <xdr:cNvSpPr txBox="1"/>
      </xdr:nvSpPr>
      <xdr:spPr>
        <a:xfrm>
          <a:off x="22250400"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84</xdr:row>
      <xdr:rowOff>87086</xdr:rowOff>
    </xdr:from>
    <xdr:to>
      <xdr:col>32</xdr:col>
      <xdr:colOff>276225</xdr:colOff>
      <xdr:row>84</xdr:row>
      <xdr:rowOff>87086</xdr:rowOff>
    </xdr:to>
    <xdr:cxnSp macro="">
      <xdr:nvCxnSpPr>
        <xdr:cNvPr id="450" name="直線コネクタ 449"/>
        <xdr:cNvCxnSpPr/>
      </xdr:nvCxnSpPr>
      <xdr:spPr>
        <a:xfrm>
          <a:off x="22072600" y="1448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63154</xdr:rowOff>
    </xdr:from>
    <xdr:ext cx="469744" cy="259045"/>
    <xdr:sp macro="" textlink="">
      <xdr:nvSpPr>
        <xdr:cNvPr id="451" name="【児童館】&#10;一人当たり面積最大値テキスト"/>
        <xdr:cNvSpPr txBox="1"/>
      </xdr:nvSpPr>
      <xdr:spPr>
        <a:xfrm>
          <a:off x="22250400" y="1326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78</xdr:row>
      <xdr:rowOff>116477</xdr:rowOff>
    </xdr:from>
    <xdr:to>
      <xdr:col>32</xdr:col>
      <xdr:colOff>276225</xdr:colOff>
      <xdr:row>78</xdr:row>
      <xdr:rowOff>116477</xdr:rowOff>
    </xdr:to>
    <xdr:cxnSp macro="">
      <xdr:nvCxnSpPr>
        <xdr:cNvPr id="452" name="直線コネクタ 451"/>
        <xdr:cNvCxnSpPr/>
      </xdr:nvCxnSpPr>
      <xdr:spPr>
        <a:xfrm>
          <a:off x="22072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130646</xdr:rowOff>
    </xdr:from>
    <xdr:ext cx="469744" cy="259045"/>
    <xdr:sp macro="" textlink="">
      <xdr:nvSpPr>
        <xdr:cNvPr id="453" name="【児童館】&#10;一人当たり面積平均値テキスト"/>
        <xdr:cNvSpPr txBox="1"/>
      </xdr:nvSpPr>
      <xdr:spPr>
        <a:xfrm>
          <a:off x="22250400" y="1401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152219</xdr:rowOff>
    </xdr:from>
    <xdr:to>
      <xdr:col>32</xdr:col>
      <xdr:colOff>238125</xdr:colOff>
      <xdr:row>82</xdr:row>
      <xdr:rowOff>82369</xdr:rowOff>
    </xdr:to>
    <xdr:sp macro="" textlink="">
      <xdr:nvSpPr>
        <xdr:cNvPr id="454" name="フローチャート : 判断 453"/>
        <xdr:cNvSpPr/>
      </xdr:nvSpPr>
      <xdr:spPr>
        <a:xfrm>
          <a:off x="22110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83638</xdr:rowOff>
    </xdr:from>
    <xdr:to>
      <xdr:col>31</xdr:col>
      <xdr:colOff>85725</xdr:colOff>
      <xdr:row>84</xdr:row>
      <xdr:rowOff>13788</xdr:rowOff>
    </xdr:to>
    <xdr:sp macro="" textlink="">
      <xdr:nvSpPr>
        <xdr:cNvPr id="455" name="フローチャート : 判断 454"/>
        <xdr:cNvSpPr/>
      </xdr:nvSpPr>
      <xdr:spPr>
        <a:xfrm>
          <a:off x="21272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6" name="テキスト ボックス 4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7" name="テキスト ボックス 4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8" name="テキスト ボックス 4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9" name="テキスト ボックス 4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0" name="テキスト ボックス 4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93436</xdr:rowOff>
    </xdr:from>
    <xdr:to>
      <xdr:col>31</xdr:col>
      <xdr:colOff>85725</xdr:colOff>
      <xdr:row>86</xdr:row>
      <xdr:rowOff>23586</xdr:rowOff>
    </xdr:to>
    <xdr:sp macro="" textlink="">
      <xdr:nvSpPr>
        <xdr:cNvPr id="461" name="円/楕円 460"/>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30315</xdr:rowOff>
    </xdr:from>
    <xdr:ext cx="469744" cy="259045"/>
    <xdr:sp macro="" textlink="">
      <xdr:nvSpPr>
        <xdr:cNvPr id="462" name="n_1aveValue【児童館】&#10;一人当たり面積"/>
        <xdr:cNvSpPr txBox="1"/>
      </xdr:nvSpPr>
      <xdr:spPr>
        <a:xfrm>
          <a:off x="21075727" y="140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14713</xdr:rowOff>
    </xdr:from>
    <xdr:ext cx="469744" cy="259045"/>
    <xdr:sp macro="" textlink="">
      <xdr:nvSpPr>
        <xdr:cNvPr id="463"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72" name="正方形/長方形 4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3" name="正方形/長方形 4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4" name="正方形/長方形 4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5" name="正方形/長方形 4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6" name="正方形/長方形 4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7" name="正方形/長方形 4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8" name="正方形/長方形 4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9" name="正方形/長方形 47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類似団体と比較して、特に有形固定資産減価償却率が高くなっているものは、道路、橋りょう・トンネルであり、特に低くなっているものは、児童館である。</a:t>
          </a:r>
          <a:endParaRPr lang="ja-JP" altLang="ja-JP" sz="1400">
            <a:effectLst/>
          </a:endParaRPr>
        </a:p>
        <a:p>
          <a:r>
            <a:rPr kumimoji="1" lang="ja-JP" altLang="ja-JP" sz="1100">
              <a:solidFill>
                <a:schemeClr val="dk1"/>
              </a:solidFill>
              <a:effectLst/>
              <a:latin typeface="+mn-lt"/>
              <a:ea typeface="+mn-ea"/>
              <a:cs typeface="+mn-cs"/>
            </a:rPr>
            <a:t>道路については、有形固定資産減価償却率が</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％と非常に高くなっているが、今後も「道路整備基本計画」に基づき、計画的に整備を進めていく。</a:t>
          </a:r>
          <a:endParaRPr lang="ja-JP" altLang="ja-JP" sz="1400">
            <a:effectLst/>
          </a:endParaRPr>
        </a:p>
        <a:p>
          <a:r>
            <a:rPr kumimoji="1" lang="ja-JP" altLang="ja-JP" sz="1100">
              <a:solidFill>
                <a:schemeClr val="dk1"/>
              </a:solidFill>
              <a:effectLst/>
              <a:latin typeface="+mn-lt"/>
              <a:ea typeface="+mn-ea"/>
              <a:cs typeface="+mn-cs"/>
            </a:rPr>
            <a:t>橋りょう・トンネルについては、有形固定資産減価償却率が</a:t>
          </a:r>
          <a:r>
            <a:rPr kumimoji="1" lang="en-US" altLang="ja-JP" sz="1100">
              <a:solidFill>
                <a:schemeClr val="dk1"/>
              </a:solidFill>
              <a:effectLst/>
              <a:latin typeface="+mn-lt"/>
              <a:ea typeface="+mn-ea"/>
              <a:cs typeface="+mn-cs"/>
            </a:rPr>
            <a:t>78.4</a:t>
          </a:r>
          <a:r>
            <a:rPr kumimoji="1" lang="ja-JP" altLang="ja-JP" sz="1100">
              <a:solidFill>
                <a:schemeClr val="dk1"/>
              </a:solidFill>
              <a:effectLst/>
              <a:latin typeface="+mn-lt"/>
              <a:ea typeface="+mn-ea"/>
              <a:cs typeface="+mn-cs"/>
            </a:rPr>
            <a:t>％となっているが、「橋梁長寿命化修繕計画」に基づき計画的に修繕を行っており、建設後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年を経過し、かつ老朽化対策を実施していない橋梁の割合は、</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％まで減少している。</a:t>
          </a:r>
          <a:endParaRPr lang="ja-JP" altLang="ja-JP" sz="1400">
            <a:effectLst/>
          </a:endParaRPr>
        </a:p>
        <a:p>
          <a:r>
            <a:rPr kumimoji="1" lang="ja-JP" altLang="ja-JP" sz="1100">
              <a:solidFill>
                <a:schemeClr val="dk1"/>
              </a:solidFill>
              <a:effectLst/>
              <a:latin typeface="+mn-lt"/>
              <a:ea typeface="+mn-ea"/>
              <a:cs typeface="+mn-cs"/>
            </a:rPr>
            <a:t>児童館については、平成１１年度に建設したため、有形固定資産減価償却率は類似団体に比べて低い水準となった。</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23830</xdr:rowOff>
    </xdr:from>
    <xdr:ext cx="405111" cy="259045"/>
    <xdr:sp macro="" textlink="">
      <xdr:nvSpPr>
        <xdr:cNvPr id="66" name="【図書館】&#10;有形固定資産減価償却率平均値テキスト"/>
        <xdr:cNvSpPr txBox="1"/>
      </xdr:nvSpPr>
      <xdr:spPr>
        <a:xfrm>
          <a:off x="4724400" y="6710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62547</xdr:rowOff>
    </xdr:from>
    <xdr:to>
      <xdr:col>5</xdr:col>
      <xdr:colOff>409575</xdr:colOff>
      <xdr:row>40</xdr:row>
      <xdr:rowOff>164147</xdr:rowOff>
    </xdr:to>
    <xdr:sp macro="" textlink="">
      <xdr:nvSpPr>
        <xdr:cNvPr id="68" name="フローチャート : 判断 67"/>
        <xdr:cNvSpPr/>
      </xdr:nvSpPr>
      <xdr:spPr>
        <a:xfrm>
          <a:off x="3746500" y="692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9224</xdr:rowOff>
    </xdr:from>
    <xdr:ext cx="405111" cy="259045"/>
    <xdr:sp macro="" textlink="">
      <xdr:nvSpPr>
        <xdr:cNvPr id="69" name="n_1aveValue【図書館】&#10;有形固定資産減価償却率"/>
        <xdr:cNvSpPr txBox="1"/>
      </xdr:nvSpPr>
      <xdr:spPr>
        <a:xfrm>
          <a:off x="3582043" y="6695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65405</xdr:rowOff>
    </xdr:from>
    <xdr:to>
      <xdr:col>5</xdr:col>
      <xdr:colOff>409575</xdr:colOff>
      <xdr:row>40</xdr:row>
      <xdr:rowOff>167005</xdr:rowOff>
    </xdr:to>
    <xdr:sp macro="" textlink="">
      <xdr:nvSpPr>
        <xdr:cNvPr id="75" name="円/楕円 74"/>
        <xdr:cNvSpPr/>
      </xdr:nvSpPr>
      <xdr:spPr>
        <a:xfrm>
          <a:off x="3746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158132</xdr:rowOff>
    </xdr:from>
    <xdr:ext cx="405111" cy="259045"/>
    <xdr:sp macro="" textlink="">
      <xdr:nvSpPr>
        <xdr:cNvPr id="76" name="n_1mainValue【図書館】&#10;有形固定資産減価償却率"/>
        <xdr:cNvSpPr txBox="1"/>
      </xdr:nvSpPr>
      <xdr:spPr>
        <a:xfrm>
          <a:off x="3582043"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3" name="直線コネクタ 102"/>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4"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5" name="直線コネクタ 104"/>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6"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07" name="直線コネクタ 106"/>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8"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9" name="フローチャート : 判断 10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131536</xdr:rowOff>
    </xdr:from>
    <xdr:to>
      <xdr:col>14</xdr:col>
      <xdr:colOff>79375</xdr:colOff>
      <xdr:row>36</xdr:row>
      <xdr:rowOff>61686</xdr:rowOff>
    </xdr:to>
    <xdr:sp macro="" textlink="">
      <xdr:nvSpPr>
        <xdr:cNvPr id="110" name="フローチャート : 判断 109"/>
        <xdr:cNvSpPr/>
      </xdr:nvSpPr>
      <xdr:spPr>
        <a:xfrm>
          <a:off x="9588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52813</xdr:rowOff>
    </xdr:from>
    <xdr:ext cx="469744" cy="259045"/>
    <xdr:sp macro="" textlink="">
      <xdr:nvSpPr>
        <xdr:cNvPr id="111" name="n_1aveValue【図書館】&#10;一人当たり面積"/>
        <xdr:cNvSpPr txBox="1"/>
      </xdr:nvSpPr>
      <xdr:spPr>
        <a:xfrm>
          <a:off x="9391727" y="622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156028</xdr:rowOff>
    </xdr:from>
    <xdr:to>
      <xdr:col>14</xdr:col>
      <xdr:colOff>79375</xdr:colOff>
      <xdr:row>33</xdr:row>
      <xdr:rowOff>86178</xdr:rowOff>
    </xdr:to>
    <xdr:sp macro="" textlink="">
      <xdr:nvSpPr>
        <xdr:cNvPr id="117" name="円/楕円 116"/>
        <xdr:cNvSpPr/>
      </xdr:nvSpPr>
      <xdr:spPr>
        <a:xfrm>
          <a:off x="9588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102705</xdr:rowOff>
    </xdr:from>
    <xdr:ext cx="469744" cy="259045"/>
    <xdr:sp macro="" textlink="">
      <xdr:nvSpPr>
        <xdr:cNvPr id="118" name="n_1mainValue【図書館】&#10;一人当たり面積"/>
        <xdr:cNvSpPr txBox="1"/>
      </xdr:nvSpPr>
      <xdr:spPr>
        <a:xfrm>
          <a:off x="9391727" y="54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47" name="直線コネクタ 14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4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9" name="直線コネクタ 14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5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1" name="直線コネクタ 15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5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3" name="フローチャート : 判断 15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154" name="フローチャート : 判断 15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116222</xdr:rowOff>
    </xdr:from>
    <xdr:ext cx="405111" cy="259045"/>
    <xdr:sp macro="" textlink="">
      <xdr:nvSpPr>
        <xdr:cNvPr id="155" name="n_1aveValue【体育館・プール】&#10;有形固定資産減価償却率"/>
        <xdr:cNvSpPr txBox="1"/>
      </xdr:nvSpPr>
      <xdr:spPr>
        <a:xfrm>
          <a:off x="3582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149225</xdr:rowOff>
    </xdr:from>
    <xdr:to>
      <xdr:col>5</xdr:col>
      <xdr:colOff>409575</xdr:colOff>
      <xdr:row>57</xdr:row>
      <xdr:rowOff>79375</xdr:rowOff>
    </xdr:to>
    <xdr:sp macro="" textlink="">
      <xdr:nvSpPr>
        <xdr:cNvPr id="161" name="円/楕円 160"/>
        <xdr:cNvSpPr/>
      </xdr:nvSpPr>
      <xdr:spPr>
        <a:xfrm>
          <a:off x="3746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95902</xdr:rowOff>
    </xdr:from>
    <xdr:ext cx="405111" cy="259045"/>
    <xdr:sp macro="" textlink="">
      <xdr:nvSpPr>
        <xdr:cNvPr id="162" name="n_1mainValue【体育館・プール】&#10;有形固定資産減価償却率"/>
        <xdr:cNvSpPr txBox="1"/>
      </xdr:nvSpPr>
      <xdr:spPr>
        <a:xfrm>
          <a:off x="3582043"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86" name="直線コネクタ 185"/>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8" name="直線コネクタ 18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89"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90" name="直線コネクタ 189"/>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91"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92" name="フローチャート : 判断 191"/>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93" name="フローチャート : 判断 192"/>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94"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92075</xdr:rowOff>
    </xdr:from>
    <xdr:to>
      <xdr:col>14</xdr:col>
      <xdr:colOff>79375</xdr:colOff>
      <xdr:row>63</xdr:row>
      <xdr:rowOff>22225</xdr:rowOff>
    </xdr:to>
    <xdr:sp macro="" textlink="">
      <xdr:nvSpPr>
        <xdr:cNvPr id="200" name="円/楕円 199"/>
        <xdr:cNvSpPr/>
      </xdr:nvSpPr>
      <xdr:spPr>
        <a:xfrm>
          <a:off x="9588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13352</xdr:rowOff>
    </xdr:from>
    <xdr:ext cx="469744" cy="259045"/>
    <xdr:sp macro="" textlink="">
      <xdr:nvSpPr>
        <xdr:cNvPr id="201" name="n_1mainValue【体育館・プール】&#10;一人当たり面積"/>
        <xdr:cNvSpPr txBox="1"/>
      </xdr:nvSpPr>
      <xdr:spPr>
        <a:xfrm>
          <a:off x="93917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2" name="テキスト ボックス 22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26" name="直線コネクタ 225"/>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7"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8" name="直線コネクタ 227"/>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29"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30" name="直線コネクタ 229"/>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231"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32" name="フローチャート : 判断 231"/>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233" name="フローチャート : 判断 232"/>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163847</xdr:rowOff>
    </xdr:from>
    <xdr:ext cx="405111" cy="259045"/>
    <xdr:sp macro="" textlink="">
      <xdr:nvSpPr>
        <xdr:cNvPr id="234"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71120</xdr:rowOff>
    </xdr:from>
    <xdr:to>
      <xdr:col>5</xdr:col>
      <xdr:colOff>409575</xdr:colOff>
      <xdr:row>81</xdr:row>
      <xdr:rowOff>1270</xdr:rowOff>
    </xdr:to>
    <xdr:sp macro="" textlink="">
      <xdr:nvSpPr>
        <xdr:cNvPr id="240" name="円/楕円 239"/>
        <xdr:cNvSpPr/>
      </xdr:nvSpPr>
      <xdr:spPr>
        <a:xfrm>
          <a:off x="3746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17797</xdr:rowOff>
    </xdr:from>
    <xdr:ext cx="405111" cy="259045"/>
    <xdr:sp macro="" textlink="">
      <xdr:nvSpPr>
        <xdr:cNvPr id="241" name="n_1mainValue【福祉施設】&#10;有形固定資産減価償却率"/>
        <xdr:cNvSpPr txBox="1"/>
      </xdr:nvSpPr>
      <xdr:spPr>
        <a:xfrm>
          <a:off x="3582043"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2" name="直線コネクタ 25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3" name="テキスト ボックス 25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4" name="直線コネクタ 25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5" name="テキスト ボックス 25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6" name="直線コネクタ 25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7" name="テキスト ボックス 25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8" name="直線コネクタ 25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9" name="テキスト ボックス 25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0" name="直線コネクタ 25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1" name="テキスト ボックス 26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2" name="直線コネクタ 26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3" name="テキスト ボックス 26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67" name="直線コネクタ 266"/>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68"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69" name="直線コネクタ 268"/>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70"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71" name="直線コネクタ 270"/>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72"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73" name="フローチャート : 判断 272"/>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74" name="フローチャート : 判断 273"/>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46645</xdr:rowOff>
    </xdr:from>
    <xdr:ext cx="469744" cy="259045"/>
    <xdr:sp macro="" textlink="">
      <xdr:nvSpPr>
        <xdr:cNvPr id="275" name="n_1aveValue【福祉施設】&#10;一人当たり面積"/>
        <xdr:cNvSpPr txBox="1"/>
      </xdr:nvSpPr>
      <xdr:spPr>
        <a:xfrm>
          <a:off x="93917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152219</xdr:rowOff>
    </xdr:from>
    <xdr:to>
      <xdr:col>14</xdr:col>
      <xdr:colOff>79375</xdr:colOff>
      <xdr:row>86</xdr:row>
      <xdr:rowOff>82369</xdr:rowOff>
    </xdr:to>
    <xdr:sp macro="" textlink="">
      <xdr:nvSpPr>
        <xdr:cNvPr id="281" name="円/楕円 280"/>
        <xdr:cNvSpPr/>
      </xdr:nvSpPr>
      <xdr:spPr>
        <a:xfrm>
          <a:off x="9588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73496</xdr:rowOff>
    </xdr:from>
    <xdr:ext cx="469744" cy="259045"/>
    <xdr:sp macro="" textlink="">
      <xdr:nvSpPr>
        <xdr:cNvPr id="282" name="n_1mainValue【福祉施設】&#10;一人当たり面積"/>
        <xdr:cNvSpPr txBox="1"/>
      </xdr:nvSpPr>
      <xdr:spPr>
        <a:xfrm>
          <a:off x="9391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4" name="直線コネクタ 2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5" name="テキスト ボックス 2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6" name="直線コネクタ 2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7" name="テキスト ボックス 2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8" name="直線コネクタ 2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9" name="テキスト ボックス 2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0" name="直線コネクタ 2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01" name="テキスト ボックス 30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305" name="直線コネクタ 304"/>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306"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307" name="直線コネクタ 306"/>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308"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309" name="直線コネクタ 308"/>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310"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311" name="フローチャート : 判断 310"/>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312" name="フローチャート : 判断 311"/>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132097</xdr:rowOff>
    </xdr:from>
    <xdr:ext cx="405111" cy="259045"/>
    <xdr:sp macro="" textlink="">
      <xdr:nvSpPr>
        <xdr:cNvPr id="313" name="n_1ave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16256</xdr:rowOff>
    </xdr:from>
    <xdr:to>
      <xdr:col>5</xdr:col>
      <xdr:colOff>409575</xdr:colOff>
      <xdr:row>107</xdr:row>
      <xdr:rowOff>117856</xdr:rowOff>
    </xdr:to>
    <xdr:sp macro="" textlink="">
      <xdr:nvSpPr>
        <xdr:cNvPr id="319" name="円/楕円 318"/>
        <xdr:cNvSpPr/>
      </xdr:nvSpPr>
      <xdr:spPr>
        <a:xfrm>
          <a:off x="3746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108983</xdr:rowOff>
    </xdr:from>
    <xdr:ext cx="405111" cy="259045"/>
    <xdr:sp macro="" textlink="">
      <xdr:nvSpPr>
        <xdr:cNvPr id="320" name="n_1mainValue【市民会館】&#10;有形固定資産減価償却率"/>
        <xdr:cNvSpPr txBox="1"/>
      </xdr:nvSpPr>
      <xdr:spPr>
        <a:xfrm>
          <a:off x="3582043" y="1845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1" name="テキスト ボックス 33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32" name="直線コネクタ 33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33" name="テキスト ボックス 33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34" name="直線コネクタ 33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35" name="テキスト ボックス 33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36" name="直線コネクタ 33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37" name="テキスト ボックス 33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38" name="直線コネクタ 33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39" name="テキスト ボックス 33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0" name="直線コネクタ 33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41" name="テキスト ボックス 34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2" name="直線コネクタ 34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43" name="テキスト ボックス 34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347" name="直線コネクタ 346"/>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348"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349" name="直線コネクタ 348"/>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350"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351" name="直線コネクタ 350"/>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352"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353" name="フローチャート : 判断 352"/>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354" name="フローチャート : 判断 353"/>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561</xdr:rowOff>
    </xdr:from>
    <xdr:ext cx="469744" cy="259045"/>
    <xdr:sp macro="" textlink="">
      <xdr:nvSpPr>
        <xdr:cNvPr id="355" name="n_1aveValue【市民会館】&#10;一人当たり面積"/>
        <xdr:cNvSpPr txBox="1"/>
      </xdr:nvSpPr>
      <xdr:spPr>
        <a:xfrm>
          <a:off x="93917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120106</xdr:rowOff>
    </xdr:from>
    <xdr:to>
      <xdr:col>14</xdr:col>
      <xdr:colOff>79375</xdr:colOff>
      <xdr:row>103</xdr:row>
      <xdr:rowOff>50256</xdr:rowOff>
    </xdr:to>
    <xdr:sp macro="" textlink="">
      <xdr:nvSpPr>
        <xdr:cNvPr id="361" name="円/楕円 360"/>
        <xdr:cNvSpPr/>
      </xdr:nvSpPr>
      <xdr:spPr>
        <a:xfrm>
          <a:off x="9588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66783</xdr:rowOff>
    </xdr:from>
    <xdr:ext cx="469744" cy="259045"/>
    <xdr:sp macro="" textlink="">
      <xdr:nvSpPr>
        <xdr:cNvPr id="362" name="n_1mainValue【市民会館】&#10;一人当たり面積"/>
        <xdr:cNvSpPr txBox="1"/>
      </xdr:nvSpPr>
      <xdr:spPr>
        <a:xfrm>
          <a:off x="9391727" y="1738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0" name="正方形/長方形 3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8" name="正方形/長方形 3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1" name="テキスト ボックス 3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1" name="テキスト ボックス 4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3" name="テキスト ボックス 4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405" name="直線コネクタ 404"/>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406"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407" name="直線コネクタ 406"/>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408"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409" name="直線コネクタ 408"/>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410"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411" name="フローチャート : 判断 410"/>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412" name="フローチャート : 判断 411"/>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41201</xdr:rowOff>
    </xdr:from>
    <xdr:ext cx="405111" cy="259045"/>
    <xdr:sp macro="" textlink="">
      <xdr:nvSpPr>
        <xdr:cNvPr id="413" name="n_1aveValue【保健センター・保健所】&#10;有形固定資産減価償却率"/>
        <xdr:cNvSpPr txBox="1"/>
      </xdr:nvSpPr>
      <xdr:spPr>
        <a:xfrm>
          <a:off x="15266043"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74930</xdr:rowOff>
    </xdr:from>
    <xdr:to>
      <xdr:col>22</xdr:col>
      <xdr:colOff>415925</xdr:colOff>
      <xdr:row>64</xdr:row>
      <xdr:rowOff>5080</xdr:rowOff>
    </xdr:to>
    <xdr:sp macro="" textlink="">
      <xdr:nvSpPr>
        <xdr:cNvPr id="419" name="円/楕円 418"/>
        <xdr:cNvSpPr/>
      </xdr:nvSpPr>
      <xdr:spPr>
        <a:xfrm>
          <a:off x="1543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167657</xdr:rowOff>
    </xdr:from>
    <xdr:ext cx="405111" cy="259045"/>
    <xdr:sp macro="" textlink="">
      <xdr:nvSpPr>
        <xdr:cNvPr id="420" name="n_1mainValue【保健センター・保健所】&#10;有形固定資産減価償却率"/>
        <xdr:cNvSpPr txBox="1"/>
      </xdr:nvSpPr>
      <xdr:spPr>
        <a:xfrm>
          <a:off x="15266043"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1" name="直線コネクタ 4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2" name="テキスト ボックス 4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3" name="直線コネクタ 4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4" name="テキスト ボックス 4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5" name="直線コネクタ 4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6" name="テキスト ボックス 4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7" name="直線コネクタ 4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8" name="テキスト ボックス 4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442" name="直線コネクタ 441"/>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443"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444" name="直線コネクタ 443"/>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45"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46" name="直線コネクタ 445"/>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447"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448" name="フローチャート : 判断 447"/>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449" name="フローチャート : 判断 448"/>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450"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26924</xdr:rowOff>
    </xdr:from>
    <xdr:to>
      <xdr:col>31</xdr:col>
      <xdr:colOff>85725</xdr:colOff>
      <xdr:row>60</xdr:row>
      <xdr:rowOff>128524</xdr:rowOff>
    </xdr:to>
    <xdr:sp macro="" textlink="">
      <xdr:nvSpPr>
        <xdr:cNvPr id="456" name="円/楕円 455"/>
        <xdr:cNvSpPr/>
      </xdr:nvSpPr>
      <xdr:spPr>
        <a:xfrm>
          <a:off x="21272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119651</xdr:rowOff>
    </xdr:from>
    <xdr:ext cx="469744" cy="259045"/>
    <xdr:sp macro="" textlink="">
      <xdr:nvSpPr>
        <xdr:cNvPr id="457" name="n_1mainValue【保健センター・保健所】&#10;一人当たり面積"/>
        <xdr:cNvSpPr txBox="1"/>
      </xdr:nvSpPr>
      <xdr:spPr>
        <a:xfrm>
          <a:off x="21075727"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5" name="正方形/長方形 46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3" name="正方形/長方形 47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84" name="テキスト ボックス 4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85" name="直線コネクタ 4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86" name="テキスト ボックス 4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87" name="直線コネクタ 4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88" name="テキスト ボックス 4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9" name="直線コネクタ 4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90" name="テキスト ボックス 4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91" name="直線コネクタ 4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92" name="テキスト ボックス 4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93" name="直線コネクタ 4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94" name="テキスト ボックス 4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498" name="直線コネクタ 497"/>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499"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00" name="直線コネクタ 499"/>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01"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02" name="直線コネクタ 5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503"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04" name="フローチャート : 判断 50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505" name="フローチャート : 判断 504"/>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21607</xdr:rowOff>
    </xdr:from>
    <xdr:ext cx="405111" cy="259045"/>
    <xdr:sp macro="" textlink="">
      <xdr:nvSpPr>
        <xdr:cNvPr id="506" name="n_1aveValue【庁舎】&#10;有形固定資産減価償却率"/>
        <xdr:cNvSpPr txBox="1"/>
      </xdr:nvSpPr>
      <xdr:spPr>
        <a:xfrm>
          <a:off x="15266043"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160655</xdr:rowOff>
    </xdr:from>
    <xdr:to>
      <xdr:col>22</xdr:col>
      <xdr:colOff>415925</xdr:colOff>
      <xdr:row>106</xdr:row>
      <xdr:rowOff>90805</xdr:rowOff>
    </xdr:to>
    <xdr:sp macro="" textlink="">
      <xdr:nvSpPr>
        <xdr:cNvPr id="512" name="円/楕円 511"/>
        <xdr:cNvSpPr/>
      </xdr:nvSpPr>
      <xdr:spPr>
        <a:xfrm>
          <a:off x="15430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81932</xdr:rowOff>
    </xdr:from>
    <xdr:ext cx="405111" cy="259045"/>
    <xdr:sp macro="" textlink="">
      <xdr:nvSpPr>
        <xdr:cNvPr id="513" name="n_1mainValue【庁舎】&#10;有形固定資産減価償却率"/>
        <xdr:cNvSpPr txBox="1"/>
      </xdr:nvSpPr>
      <xdr:spPr>
        <a:xfrm>
          <a:off x="15266043"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14" name="正方形/長方形 5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5" name="正方形/長方形 5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6" name="正方形/長方形 5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7" name="正方形/長方形 5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8" name="正方形/長方形 5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9" name="正方形/長方形 5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0" name="正方形/長方形 5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1" name="正方形/長方形 5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22" name="テキスト ボックス 5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23" name="直線コネクタ 5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24" name="テキスト ボックス 52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25" name="直線コネクタ 5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26" name="テキスト ボックス 5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7" name="直線コネクタ 5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8" name="テキスト ボックス 5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9" name="直線コネクタ 5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30" name="テキスト ボックス 5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31" name="直線コネクタ 5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32" name="テキスト ボックス 5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33" name="直線コネクタ 5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34" name="テキスト ボックス 5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35" name="直線コネクタ 5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36" name="テキスト ボックス 5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38" name="直線コネクタ 537"/>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39"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40" name="直線コネクタ 539"/>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41"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42" name="直線コネクタ 54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543"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544" name="フローチャート : 判断 543"/>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45" name="フローチャート : 判断 544"/>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61613</xdr:rowOff>
    </xdr:from>
    <xdr:ext cx="469744" cy="259045"/>
    <xdr:sp macro="" textlink="">
      <xdr:nvSpPr>
        <xdr:cNvPr id="546"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47" name="テキスト ボックス 5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8" name="テキスト ボックス 5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9" name="テキスト ボックス 5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0" name="テキスト ボックス 5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1" name="テキスト ボックス 5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73025</xdr:rowOff>
    </xdr:from>
    <xdr:to>
      <xdr:col>31</xdr:col>
      <xdr:colOff>85725</xdr:colOff>
      <xdr:row>108</xdr:row>
      <xdr:rowOff>3175</xdr:rowOff>
    </xdr:to>
    <xdr:sp macro="" textlink="">
      <xdr:nvSpPr>
        <xdr:cNvPr id="552" name="円/楕円 551"/>
        <xdr:cNvSpPr/>
      </xdr:nvSpPr>
      <xdr:spPr>
        <a:xfrm>
          <a:off x="21272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165752</xdr:rowOff>
    </xdr:from>
    <xdr:ext cx="469744" cy="259045"/>
    <xdr:sp macro="" textlink="">
      <xdr:nvSpPr>
        <xdr:cNvPr id="553" name="n_1mainValue【庁舎】&#10;一人当たり面積"/>
        <xdr:cNvSpPr txBox="1"/>
      </xdr:nvSpPr>
      <xdr:spPr>
        <a:xfrm>
          <a:off x="21075727" y="185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類似団体と比較して、有形固定資産減価償却率が特に高くなっている施設は体育館・プールであり、特に低くなっている施設は保健センター・保健所である。</a:t>
          </a:r>
          <a:endParaRPr lang="ja-JP" altLang="ja-JP" sz="1400">
            <a:effectLst/>
          </a:endParaRPr>
        </a:p>
        <a:p>
          <a:r>
            <a:rPr kumimoji="1" lang="ja-JP" altLang="ja-JP" sz="1100">
              <a:solidFill>
                <a:schemeClr val="dk1"/>
              </a:solidFill>
              <a:effectLst/>
              <a:latin typeface="+mn-lt"/>
              <a:ea typeface="+mn-ea"/>
              <a:cs typeface="+mn-cs"/>
            </a:rPr>
            <a:t>体育館・プールについては、町体育センターの１施設が該当し、有形固定資産減価償却率は</a:t>
          </a:r>
          <a:r>
            <a:rPr kumimoji="1" lang="en-US" altLang="ja-JP" sz="1100">
              <a:solidFill>
                <a:schemeClr val="dk1"/>
              </a:solidFill>
              <a:effectLst/>
              <a:latin typeface="+mn-lt"/>
              <a:ea typeface="+mn-ea"/>
              <a:cs typeface="+mn-cs"/>
            </a:rPr>
            <a:t>87.0</a:t>
          </a:r>
          <a:r>
            <a:rPr kumimoji="1" lang="ja-JP" altLang="ja-JP" sz="1100">
              <a:solidFill>
                <a:schemeClr val="dk1"/>
              </a:solidFill>
              <a:effectLst/>
              <a:latin typeface="+mn-lt"/>
              <a:ea typeface="+mn-ea"/>
              <a:cs typeface="+mn-cs"/>
            </a:rPr>
            <a:t>％と高い。今後は、平成２８年度に策定した公共施設等総合管理計画に基づき、平成３０年度に大規模改修を予定している。</a:t>
          </a:r>
          <a:endParaRPr lang="ja-JP" altLang="ja-JP" sz="1400">
            <a:effectLst/>
          </a:endParaRPr>
        </a:p>
        <a:p>
          <a:r>
            <a:rPr kumimoji="1" lang="ja-JP" altLang="ja-JP" sz="1100">
              <a:solidFill>
                <a:schemeClr val="dk1"/>
              </a:solidFill>
              <a:effectLst/>
              <a:latin typeface="+mn-lt"/>
              <a:ea typeface="+mn-ea"/>
              <a:cs typeface="+mn-cs"/>
            </a:rPr>
            <a:t>保健センター・保健所については、町保健センターの１施設が該当し、有形固定資産減価償却率は</a:t>
          </a:r>
          <a:r>
            <a:rPr kumimoji="1" lang="en-US" altLang="ja-JP" sz="1100">
              <a:solidFill>
                <a:schemeClr val="dk1"/>
              </a:solidFill>
              <a:effectLst/>
              <a:latin typeface="+mn-lt"/>
              <a:ea typeface="+mn-ea"/>
              <a:cs typeface="+mn-cs"/>
            </a:rPr>
            <a:t>35.4</a:t>
          </a:r>
          <a:r>
            <a:rPr kumimoji="1" lang="ja-JP" altLang="ja-JP" sz="1100">
              <a:solidFill>
                <a:schemeClr val="dk1"/>
              </a:solidFill>
              <a:effectLst/>
              <a:latin typeface="+mn-lt"/>
              <a:ea typeface="+mn-ea"/>
              <a:cs typeface="+mn-cs"/>
            </a:rPr>
            <a:t>％と低い。これは、建物が平成９年度に建設し、１０年程しか経過していないためであり、今後は公共施設等総合管理計画に基づき、老朽化対策に取り組んでいく。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mn-ea"/>
              <a:ea typeface="+mn-ea"/>
            </a:rPr>
            <a:t>0.59</a:t>
          </a:r>
          <a:r>
            <a:rPr kumimoji="1" lang="ja-JP" altLang="en-US" sz="1200">
              <a:latin typeface="+mn-ea"/>
              <a:ea typeface="+mn-ea"/>
            </a:rPr>
            <a:t>→</a:t>
          </a:r>
          <a:r>
            <a:rPr kumimoji="1" lang="en-US" altLang="ja-JP" sz="1200">
              <a:latin typeface="+mn-ea"/>
              <a:ea typeface="+mn-ea"/>
            </a:rPr>
            <a:t>0.58</a:t>
          </a:r>
        </a:p>
        <a:p>
          <a:endParaRPr kumimoji="1" lang="en-US" altLang="ja-JP" sz="1200">
            <a:latin typeface="+mn-ea"/>
            <a:ea typeface="+mn-ea"/>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製造業等の一部の業種では好調を維持しているが、大半の業種ではアベノミクス効果を実感しておらず、法人税をはじめとする町税の増収を見込むことが困難な状況にあり、財政力指数は</a:t>
          </a:r>
          <a:r>
            <a:rPr kumimoji="1" lang="en-US" altLang="ja-JP" sz="1200">
              <a:solidFill>
                <a:schemeClr val="dk1"/>
              </a:solidFill>
              <a:effectLst/>
              <a:latin typeface="+mn-ea"/>
              <a:ea typeface="+mn-ea"/>
              <a:cs typeface="+mn-cs"/>
            </a:rPr>
            <a:t>0.1</a:t>
          </a:r>
          <a:r>
            <a:rPr kumimoji="1" lang="ja-JP" altLang="en-US" sz="1200">
              <a:solidFill>
                <a:schemeClr val="dk1"/>
              </a:solidFill>
              <a:effectLst/>
              <a:latin typeface="+mn-ea"/>
              <a:ea typeface="+mn-ea"/>
              <a:cs typeface="+mn-cs"/>
            </a:rPr>
            <a:t>ポイント減少し、</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0.58</a:t>
          </a:r>
          <a:r>
            <a:rPr kumimoji="1" lang="ja-JP" altLang="ja-JP" sz="1200">
              <a:solidFill>
                <a:schemeClr val="dk1"/>
              </a:solidFill>
              <a:effectLst/>
              <a:latin typeface="+mn-ea"/>
              <a:ea typeface="+mn-ea"/>
              <a:cs typeface="+mn-cs"/>
            </a:rPr>
            <a:t>」であった。</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年度は類似団体平均</a:t>
          </a:r>
          <a:r>
            <a:rPr kumimoji="1" lang="ja-JP" altLang="en-US" sz="1200">
              <a:solidFill>
                <a:schemeClr val="dk1"/>
              </a:solidFill>
              <a:effectLst/>
              <a:latin typeface="+mn-ea"/>
              <a:ea typeface="+mn-ea"/>
              <a:cs typeface="+mn-cs"/>
            </a:rPr>
            <a:t>も</a:t>
          </a:r>
          <a:r>
            <a:rPr kumimoji="1" lang="ja-JP" altLang="ja-JP" sz="1200">
              <a:solidFill>
                <a:schemeClr val="dk1"/>
              </a:solidFill>
              <a:effectLst/>
              <a:latin typeface="+mn-ea"/>
              <a:ea typeface="+mn-ea"/>
              <a:cs typeface="+mn-cs"/>
            </a:rPr>
            <a:t>低</a:t>
          </a:r>
          <a:r>
            <a:rPr kumimoji="1" lang="ja-JP" altLang="en-US" sz="1200">
              <a:solidFill>
                <a:schemeClr val="dk1"/>
              </a:solidFill>
              <a:effectLst/>
              <a:latin typeface="+mn-ea"/>
              <a:ea typeface="+mn-ea"/>
              <a:cs typeface="+mn-cs"/>
            </a:rPr>
            <a:t>水準にある</a:t>
          </a:r>
          <a:r>
            <a:rPr kumimoji="1" lang="ja-JP" altLang="ja-JP" sz="1200">
              <a:solidFill>
                <a:schemeClr val="dk1"/>
              </a:solidFill>
              <a:effectLst/>
              <a:latin typeface="+mn-ea"/>
              <a:ea typeface="+mn-ea"/>
              <a:cs typeface="+mn-cs"/>
            </a:rPr>
            <a:t>ため、大きく上回った。</a:t>
          </a:r>
          <a:endParaRPr lang="ja-JP" altLang="ja-JP" sz="1200">
            <a:effectLst/>
            <a:latin typeface="+mn-ea"/>
            <a:ea typeface="+mn-ea"/>
          </a:endParaRPr>
        </a:p>
        <a:p>
          <a:r>
            <a:rPr kumimoji="1" lang="ja-JP" altLang="ja-JP" sz="1200">
              <a:solidFill>
                <a:schemeClr val="dk1"/>
              </a:solidFill>
              <a:effectLst/>
              <a:latin typeface="+mn-ea"/>
              <a:ea typeface="+mn-ea"/>
              <a:cs typeface="+mn-cs"/>
            </a:rPr>
            <a:t>　今後は、引き続き徴収体制を強化するとともに企業誘致事業や新たな財源の確保に力を入れ、税収の確保に努めていく。</a:t>
          </a:r>
          <a:endParaRPr lang="ja-JP" altLang="ja-JP" sz="1200">
            <a:effectLst/>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139398</xdr:rowOff>
    </xdr:from>
    <xdr:to>
      <xdr:col>7</xdr:col>
      <xdr:colOff>152400</xdr:colOff>
      <xdr:row>41</xdr:row>
      <xdr:rowOff>150888</xdr:rowOff>
    </xdr:to>
    <xdr:cxnSp macro="">
      <xdr:nvCxnSpPr>
        <xdr:cNvPr id="69" name="直線コネクタ 68"/>
        <xdr:cNvCxnSpPr/>
      </xdr:nvCxnSpPr>
      <xdr:spPr>
        <a:xfrm>
          <a:off x="4114800" y="71688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139398</xdr:rowOff>
    </xdr:from>
    <xdr:to>
      <xdr:col>6</xdr:col>
      <xdr:colOff>0</xdr:colOff>
      <xdr:row>41</xdr:row>
      <xdr:rowOff>139398</xdr:rowOff>
    </xdr:to>
    <xdr:cxnSp macro="">
      <xdr:nvCxnSpPr>
        <xdr:cNvPr id="72" name="直線コネクタ 71"/>
        <xdr:cNvCxnSpPr/>
      </xdr:nvCxnSpPr>
      <xdr:spPr>
        <a:xfrm>
          <a:off x="3225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139398</xdr:rowOff>
    </xdr:from>
    <xdr:to>
      <xdr:col>4</xdr:col>
      <xdr:colOff>482600</xdr:colOff>
      <xdr:row>41</xdr:row>
      <xdr:rowOff>139398</xdr:rowOff>
    </xdr:to>
    <xdr:cxnSp macro="">
      <xdr:nvCxnSpPr>
        <xdr:cNvPr id="75" name="直線コネクタ 74"/>
        <xdr:cNvCxnSpPr/>
      </xdr:nvCxnSpPr>
      <xdr:spPr>
        <a:xfrm>
          <a:off x="2336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100088</xdr:rowOff>
    </xdr:from>
    <xdr:to>
      <xdr:col>4</xdr:col>
      <xdr:colOff>533400</xdr:colOff>
      <xdr:row>42</xdr:row>
      <xdr:rowOff>30238</xdr:rowOff>
    </xdr:to>
    <xdr:sp macro="" textlink="">
      <xdr:nvSpPr>
        <xdr:cNvPr id="76" name="フローチャート : 判断 75"/>
        <xdr:cNvSpPr/>
      </xdr:nvSpPr>
      <xdr:spPr>
        <a:xfrm>
          <a:off x="3175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15015</xdr:rowOff>
    </xdr:from>
    <xdr:ext cx="762000" cy="259045"/>
    <xdr:sp macro="" textlink="">
      <xdr:nvSpPr>
        <xdr:cNvPr id="77" name="テキスト ボックス 76"/>
        <xdr:cNvSpPr txBox="1"/>
      </xdr:nvSpPr>
      <xdr:spPr>
        <a:xfrm>
          <a:off x="2844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139398</xdr:rowOff>
    </xdr:from>
    <xdr:to>
      <xdr:col>3</xdr:col>
      <xdr:colOff>279400</xdr:colOff>
      <xdr:row>41</xdr:row>
      <xdr:rowOff>150888</xdr:rowOff>
    </xdr:to>
    <xdr:cxnSp macro="">
      <xdr:nvCxnSpPr>
        <xdr:cNvPr id="78" name="直線コネクタ 77"/>
        <xdr:cNvCxnSpPr/>
      </xdr:nvCxnSpPr>
      <xdr:spPr>
        <a:xfrm flipV="1">
          <a:off x="1447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157541</xdr:rowOff>
    </xdr:from>
    <xdr:to>
      <xdr:col>3</xdr:col>
      <xdr:colOff>330200</xdr:colOff>
      <xdr:row>42</xdr:row>
      <xdr:rowOff>87691</xdr:rowOff>
    </xdr:to>
    <xdr:sp macro="" textlink="">
      <xdr:nvSpPr>
        <xdr:cNvPr id="79" name="フローチャート : 判断 78"/>
        <xdr:cNvSpPr/>
      </xdr:nvSpPr>
      <xdr:spPr>
        <a:xfrm>
          <a:off x="2286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72468</xdr:rowOff>
    </xdr:from>
    <xdr:ext cx="762000" cy="259045"/>
    <xdr:sp macro="" textlink="">
      <xdr:nvSpPr>
        <xdr:cNvPr id="80" name="テキスト ボックス 79"/>
        <xdr:cNvSpPr txBox="1"/>
      </xdr:nvSpPr>
      <xdr:spPr>
        <a:xfrm>
          <a:off x="1955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2" name="テキスト ボックス 8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100088</xdr:rowOff>
    </xdr:from>
    <xdr:to>
      <xdr:col>7</xdr:col>
      <xdr:colOff>203200</xdr:colOff>
      <xdr:row>42</xdr:row>
      <xdr:rowOff>30238</xdr:rowOff>
    </xdr:to>
    <xdr:sp macro="" textlink="">
      <xdr:nvSpPr>
        <xdr:cNvPr id="88" name="円/楕円 87"/>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116615</xdr:rowOff>
    </xdr:from>
    <xdr:ext cx="762000" cy="259045"/>
    <xdr:sp macro="" textlink="">
      <xdr:nvSpPr>
        <xdr:cNvPr id="89" name="財政力該当値テキスト"/>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88598</xdr:rowOff>
    </xdr:from>
    <xdr:to>
      <xdr:col>6</xdr:col>
      <xdr:colOff>50800</xdr:colOff>
      <xdr:row>42</xdr:row>
      <xdr:rowOff>18748</xdr:rowOff>
    </xdr:to>
    <xdr:sp macro="" textlink="">
      <xdr:nvSpPr>
        <xdr:cNvPr id="90" name="円/楕円 89"/>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28925</xdr:rowOff>
    </xdr:from>
    <xdr:ext cx="736600" cy="259045"/>
    <xdr:sp macro="" textlink="">
      <xdr:nvSpPr>
        <xdr:cNvPr id="91" name="テキスト ボックス 90"/>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88598</xdr:rowOff>
    </xdr:from>
    <xdr:to>
      <xdr:col>4</xdr:col>
      <xdr:colOff>533400</xdr:colOff>
      <xdr:row>42</xdr:row>
      <xdr:rowOff>18748</xdr:rowOff>
    </xdr:to>
    <xdr:sp macro="" textlink="">
      <xdr:nvSpPr>
        <xdr:cNvPr id="92" name="円/楕円 91"/>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28925</xdr:rowOff>
    </xdr:from>
    <xdr:ext cx="762000" cy="259045"/>
    <xdr:sp macro="" textlink="">
      <xdr:nvSpPr>
        <xdr:cNvPr id="93" name="テキスト ボックス 92"/>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88598</xdr:rowOff>
    </xdr:from>
    <xdr:to>
      <xdr:col>3</xdr:col>
      <xdr:colOff>330200</xdr:colOff>
      <xdr:row>42</xdr:row>
      <xdr:rowOff>18748</xdr:rowOff>
    </xdr:to>
    <xdr:sp macro="" textlink="">
      <xdr:nvSpPr>
        <xdr:cNvPr id="94" name="円/楕円 93"/>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28925</xdr:rowOff>
    </xdr:from>
    <xdr:ext cx="762000" cy="259045"/>
    <xdr:sp macro="" textlink="">
      <xdr:nvSpPr>
        <xdr:cNvPr id="95" name="テキスト ボックス 94"/>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100088</xdr:rowOff>
    </xdr:from>
    <xdr:to>
      <xdr:col>2</xdr:col>
      <xdr:colOff>127000</xdr:colOff>
      <xdr:row>42</xdr:row>
      <xdr:rowOff>30238</xdr:rowOff>
    </xdr:to>
    <xdr:sp macro="" textlink="">
      <xdr:nvSpPr>
        <xdr:cNvPr id="96" name="円/楕円 95"/>
        <xdr:cNvSpPr/>
      </xdr:nvSpPr>
      <xdr:spPr>
        <a:xfrm>
          <a:off x="1397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40415</xdr:rowOff>
    </xdr:from>
    <xdr:ext cx="762000" cy="259045"/>
    <xdr:sp macro="" textlink="">
      <xdr:nvSpPr>
        <xdr:cNvPr id="97" name="テキスト ボックス 96"/>
        <xdr:cNvSpPr txBox="1"/>
      </xdr:nvSpPr>
      <xdr:spPr>
        <a:xfrm>
          <a:off x="1066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74.2%</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76.1%</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経常経費は前年度より</a:t>
          </a:r>
          <a:r>
            <a:rPr kumimoji="1" lang="en-US" altLang="ja-JP" sz="1200">
              <a:solidFill>
                <a:schemeClr val="dk1"/>
              </a:solidFill>
              <a:effectLst/>
              <a:latin typeface="+mn-ea"/>
              <a:ea typeface="+mn-ea"/>
              <a:cs typeface="+mn-cs"/>
            </a:rPr>
            <a:t>2.6</a:t>
          </a:r>
          <a:r>
            <a:rPr kumimoji="1" lang="ja-JP" altLang="en-US" sz="1200">
              <a:solidFill>
                <a:schemeClr val="dk1"/>
              </a:solidFill>
              <a:effectLst/>
              <a:latin typeface="+mn-ea"/>
              <a:ea typeface="+mn-ea"/>
              <a:cs typeface="+mn-cs"/>
            </a:rPr>
            <a:t>％増加した。また、経常一般財源においては、</a:t>
          </a:r>
          <a:r>
            <a:rPr kumimoji="1" lang="ja-JP" altLang="ja-JP" sz="1200">
              <a:solidFill>
                <a:schemeClr val="dk1"/>
              </a:solidFill>
              <a:effectLst/>
              <a:latin typeface="+mn-ea"/>
              <a:ea typeface="+mn-ea"/>
              <a:cs typeface="+mn-cs"/>
            </a:rPr>
            <a:t>地方税</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増加した</a:t>
          </a:r>
          <a:r>
            <a:rPr kumimoji="1" lang="ja-JP" altLang="en-US" sz="1200">
              <a:solidFill>
                <a:schemeClr val="dk1"/>
              </a:solidFill>
              <a:effectLst/>
              <a:latin typeface="+mn-ea"/>
              <a:ea typeface="+mn-ea"/>
              <a:cs typeface="+mn-cs"/>
            </a:rPr>
            <a:t>ものの</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臨時財政対策債の発行を前年度より低く抑えたこともあり、</a:t>
          </a:r>
          <a:r>
            <a:rPr kumimoji="1" lang="ja-JP" altLang="ja-JP" sz="1200">
              <a:solidFill>
                <a:schemeClr val="dk1"/>
              </a:solidFill>
              <a:effectLst/>
              <a:latin typeface="+mn-ea"/>
              <a:ea typeface="+mn-ea"/>
              <a:cs typeface="+mn-cs"/>
            </a:rPr>
            <a:t>前年度と比較して</a:t>
          </a:r>
          <a:r>
            <a:rPr kumimoji="1" lang="en-US" altLang="ja-JP" sz="1200">
              <a:solidFill>
                <a:schemeClr val="dk1"/>
              </a:solidFill>
              <a:effectLst/>
              <a:latin typeface="+mn-ea"/>
              <a:ea typeface="+mn-ea"/>
              <a:cs typeface="+mn-cs"/>
            </a:rPr>
            <a:t>1.9</a:t>
          </a:r>
          <a:r>
            <a:rPr kumimoji="1" lang="ja-JP" altLang="ja-JP" sz="1200">
              <a:solidFill>
                <a:schemeClr val="dk1"/>
              </a:solidFill>
              <a:effectLst/>
              <a:latin typeface="+mn-ea"/>
              <a:ea typeface="+mn-ea"/>
              <a:cs typeface="+mn-cs"/>
            </a:rPr>
            <a:t>ポイント上がった。</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類似団体平均よりも下回っているものの、</a:t>
          </a:r>
          <a:r>
            <a:rPr kumimoji="1" lang="ja-JP" altLang="ja-JP" sz="1200">
              <a:solidFill>
                <a:schemeClr val="dk1"/>
              </a:solidFill>
              <a:effectLst/>
              <a:latin typeface="+mn-ea"/>
              <a:ea typeface="+mn-ea"/>
              <a:cs typeface="+mn-cs"/>
            </a:rPr>
            <a:t>経常経費は年々増加傾向にあり、抑制にも限界感が否めないことから、経常経費をできる限り抑制していく中で、企業誘致による税収増や新たな収入源の確保に努めていく。</a:t>
          </a:r>
          <a:endParaRPr lang="ja-JP" altLang="ja-JP" sz="12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62</xdr:row>
      <xdr:rowOff>8255</xdr:rowOff>
    </xdr:from>
    <xdr:to>
      <xdr:col>7</xdr:col>
      <xdr:colOff>152400</xdr:colOff>
      <xdr:row>66</xdr:row>
      <xdr:rowOff>158962</xdr:rowOff>
    </xdr:to>
    <xdr:cxnSp macro="">
      <xdr:nvCxnSpPr>
        <xdr:cNvPr id="127" name="直線コネクタ 126"/>
        <xdr:cNvCxnSpPr/>
      </xdr:nvCxnSpPr>
      <xdr:spPr>
        <a:xfrm flipV="1">
          <a:off x="4953000" y="10638155"/>
          <a:ext cx="0" cy="836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131039</xdr:rowOff>
    </xdr:from>
    <xdr:ext cx="762000" cy="259045"/>
    <xdr:sp macro="" textlink="">
      <xdr:nvSpPr>
        <xdr:cNvPr id="128" name="財政構造の弾力性最小値テキスト"/>
        <xdr:cNvSpPr txBox="1"/>
      </xdr:nvSpPr>
      <xdr:spPr>
        <a:xfrm>
          <a:off x="5041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158962</xdr:rowOff>
    </xdr:from>
    <xdr:to>
      <xdr:col>7</xdr:col>
      <xdr:colOff>241300</xdr:colOff>
      <xdr:row>66</xdr:row>
      <xdr:rowOff>158962</xdr:rowOff>
    </xdr:to>
    <xdr:cxnSp macro="">
      <xdr:nvCxnSpPr>
        <xdr:cNvPr id="129" name="直線コネクタ 128"/>
        <xdr:cNvCxnSpPr/>
      </xdr:nvCxnSpPr>
      <xdr:spPr>
        <a:xfrm>
          <a:off x="4864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94632</xdr:rowOff>
    </xdr:from>
    <xdr:ext cx="762000" cy="259045"/>
    <xdr:sp macro="" textlink="">
      <xdr:nvSpPr>
        <xdr:cNvPr id="130" name="財政構造の弾力性最大値テキスト"/>
        <xdr:cNvSpPr txBox="1"/>
      </xdr:nvSpPr>
      <xdr:spPr>
        <a:xfrm>
          <a:off x="5041900" y="103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62</xdr:row>
      <xdr:rowOff>8255</xdr:rowOff>
    </xdr:from>
    <xdr:to>
      <xdr:col>7</xdr:col>
      <xdr:colOff>241300</xdr:colOff>
      <xdr:row>62</xdr:row>
      <xdr:rowOff>8255</xdr:rowOff>
    </xdr:to>
    <xdr:cxnSp macro="">
      <xdr:nvCxnSpPr>
        <xdr:cNvPr id="131" name="直線コネクタ 130"/>
        <xdr:cNvCxnSpPr/>
      </xdr:nvCxnSpPr>
      <xdr:spPr>
        <a:xfrm>
          <a:off x="4864100" y="10638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103294</xdr:rowOff>
    </xdr:from>
    <xdr:to>
      <xdr:col>7</xdr:col>
      <xdr:colOff>152400</xdr:colOff>
      <xdr:row>62</xdr:row>
      <xdr:rowOff>8255</xdr:rowOff>
    </xdr:to>
    <xdr:cxnSp macro="">
      <xdr:nvCxnSpPr>
        <xdr:cNvPr id="132" name="直線コネクタ 131"/>
        <xdr:cNvCxnSpPr/>
      </xdr:nvCxnSpPr>
      <xdr:spPr>
        <a:xfrm>
          <a:off x="4114800" y="10561744"/>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103294</xdr:rowOff>
    </xdr:from>
    <xdr:to>
      <xdr:col>6</xdr:col>
      <xdr:colOff>0</xdr:colOff>
      <xdr:row>61</xdr:row>
      <xdr:rowOff>135467</xdr:rowOff>
    </xdr:to>
    <xdr:cxnSp macro="">
      <xdr:nvCxnSpPr>
        <xdr:cNvPr id="135" name="直線コネクタ 134"/>
        <xdr:cNvCxnSpPr/>
      </xdr:nvCxnSpPr>
      <xdr:spPr>
        <a:xfrm flipV="1">
          <a:off x="3225800" y="105617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75565</xdr:rowOff>
    </xdr:from>
    <xdr:to>
      <xdr:col>6</xdr:col>
      <xdr:colOff>50800</xdr:colOff>
      <xdr:row>64</xdr:row>
      <xdr:rowOff>5715</xdr:rowOff>
    </xdr:to>
    <xdr:sp macro="" textlink="">
      <xdr:nvSpPr>
        <xdr:cNvPr id="136" name="フローチャート : 判断 135"/>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161942</xdr:rowOff>
    </xdr:from>
    <xdr:ext cx="736600" cy="259045"/>
    <xdr:sp macro="" textlink="">
      <xdr:nvSpPr>
        <xdr:cNvPr id="137" name="テキスト ボックス 136"/>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97790</xdr:rowOff>
    </xdr:from>
    <xdr:to>
      <xdr:col>4</xdr:col>
      <xdr:colOff>482600</xdr:colOff>
      <xdr:row>61</xdr:row>
      <xdr:rowOff>135467</xdr:rowOff>
    </xdr:to>
    <xdr:cxnSp macro="">
      <xdr:nvCxnSpPr>
        <xdr:cNvPr id="138" name="直線コネクタ 137"/>
        <xdr:cNvCxnSpPr/>
      </xdr:nvCxnSpPr>
      <xdr:spPr>
        <a:xfrm>
          <a:off x="2336800" y="103847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119804</xdr:rowOff>
    </xdr:from>
    <xdr:to>
      <xdr:col>4</xdr:col>
      <xdr:colOff>533400</xdr:colOff>
      <xdr:row>64</xdr:row>
      <xdr:rowOff>49954</xdr:rowOff>
    </xdr:to>
    <xdr:sp macro="" textlink="">
      <xdr:nvSpPr>
        <xdr:cNvPr id="139" name="フローチャート : 判断 138"/>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34731</xdr:rowOff>
    </xdr:from>
    <xdr:ext cx="762000" cy="259045"/>
    <xdr:sp macro="" textlink="">
      <xdr:nvSpPr>
        <xdr:cNvPr id="140" name="テキスト ボックス 139"/>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128481</xdr:rowOff>
    </xdr:from>
    <xdr:to>
      <xdr:col>3</xdr:col>
      <xdr:colOff>279400</xdr:colOff>
      <xdr:row>60</xdr:row>
      <xdr:rowOff>97790</xdr:rowOff>
    </xdr:to>
    <xdr:cxnSp macro="">
      <xdr:nvCxnSpPr>
        <xdr:cNvPr id="141" name="直線コネクタ 140"/>
        <xdr:cNvCxnSpPr/>
      </xdr:nvCxnSpPr>
      <xdr:spPr>
        <a:xfrm>
          <a:off x="1447800" y="1024403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4" name="フローチャート : 判断 143"/>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5" name="テキスト ボックス 144"/>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128905</xdr:rowOff>
    </xdr:from>
    <xdr:to>
      <xdr:col>7</xdr:col>
      <xdr:colOff>203200</xdr:colOff>
      <xdr:row>62</xdr:row>
      <xdr:rowOff>59055</xdr:rowOff>
    </xdr:to>
    <xdr:sp macro="" textlink="">
      <xdr:nvSpPr>
        <xdr:cNvPr id="151" name="円/楕円 150"/>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50182</xdr:rowOff>
    </xdr:from>
    <xdr:ext cx="762000" cy="259045"/>
    <xdr:sp macro="" textlink="">
      <xdr:nvSpPr>
        <xdr:cNvPr id="152" name="財政構造の弾力性該当値テキスト"/>
        <xdr:cNvSpPr txBox="1"/>
      </xdr:nvSpPr>
      <xdr:spPr>
        <a:xfrm>
          <a:off x="5041900" y="1050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52494</xdr:rowOff>
    </xdr:from>
    <xdr:to>
      <xdr:col>6</xdr:col>
      <xdr:colOff>50800</xdr:colOff>
      <xdr:row>61</xdr:row>
      <xdr:rowOff>154094</xdr:rowOff>
    </xdr:to>
    <xdr:sp macro="" textlink="">
      <xdr:nvSpPr>
        <xdr:cNvPr id="153" name="円/楕円 152"/>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164271</xdr:rowOff>
    </xdr:from>
    <xdr:ext cx="736600" cy="259045"/>
    <xdr:sp macro="" textlink="">
      <xdr:nvSpPr>
        <xdr:cNvPr id="154" name="テキスト ボックス 153"/>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84667</xdr:rowOff>
    </xdr:from>
    <xdr:to>
      <xdr:col>4</xdr:col>
      <xdr:colOff>533400</xdr:colOff>
      <xdr:row>62</xdr:row>
      <xdr:rowOff>14817</xdr:rowOff>
    </xdr:to>
    <xdr:sp macro="" textlink="">
      <xdr:nvSpPr>
        <xdr:cNvPr id="155" name="円/楕円 154"/>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24994</xdr:rowOff>
    </xdr:from>
    <xdr:ext cx="762000" cy="259045"/>
    <xdr:sp macro="" textlink="">
      <xdr:nvSpPr>
        <xdr:cNvPr id="156" name="テキスト ボックス 155"/>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7" name="円/楕円 156"/>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8" name="テキスト ボックス 157"/>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77681</xdr:rowOff>
    </xdr:from>
    <xdr:to>
      <xdr:col>2</xdr:col>
      <xdr:colOff>127000</xdr:colOff>
      <xdr:row>60</xdr:row>
      <xdr:rowOff>7831</xdr:rowOff>
    </xdr:to>
    <xdr:sp macro="" textlink="">
      <xdr:nvSpPr>
        <xdr:cNvPr id="159" name="円/楕円 158"/>
        <xdr:cNvSpPr/>
      </xdr:nvSpPr>
      <xdr:spPr>
        <a:xfrm>
          <a:off x="1397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18008</xdr:rowOff>
    </xdr:from>
    <xdr:ext cx="762000" cy="259045"/>
    <xdr:sp macro="" textlink="">
      <xdr:nvSpPr>
        <xdr:cNvPr id="160" name="テキスト ボックス 159"/>
        <xdr:cNvSpPr txBox="1"/>
      </xdr:nvSpPr>
      <xdr:spPr>
        <a:xfrm>
          <a:off x="1066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[144,403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141,724</a:t>
          </a:r>
          <a:r>
            <a:rPr kumimoji="1" lang="ja-JP" altLang="ja-JP" sz="1200">
              <a:solidFill>
                <a:schemeClr val="dk1"/>
              </a:solidFill>
              <a:effectLst/>
              <a:latin typeface="+mn-ea"/>
              <a:ea typeface="+mn-ea"/>
              <a:cs typeface="+mn-cs"/>
            </a:rPr>
            <a:t>円→</a:t>
          </a:r>
          <a:r>
            <a:rPr kumimoji="1" lang="en-US" altLang="ja-JP" sz="1200">
              <a:solidFill>
                <a:schemeClr val="dk1"/>
              </a:solidFill>
              <a:effectLst/>
              <a:latin typeface="+mn-ea"/>
              <a:ea typeface="+mn-ea"/>
              <a:cs typeface="+mn-cs"/>
            </a:rPr>
            <a:t>144,403</a:t>
          </a:r>
          <a:r>
            <a:rPr kumimoji="1" lang="ja-JP" altLang="ja-JP" sz="1200">
              <a:solidFill>
                <a:schemeClr val="dk1"/>
              </a:solidFill>
              <a:effectLst/>
              <a:latin typeface="+mn-ea"/>
              <a:ea typeface="+mn-ea"/>
              <a:cs typeface="+mn-cs"/>
            </a:rPr>
            <a:t>円</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pPr eaLnBrk="1" fontAlgn="auto" latinLnBrk="0" hangingPunct="1"/>
          <a:r>
            <a:rPr kumimoji="1" lang="ja-JP" altLang="ja-JP" sz="1200">
              <a:solidFill>
                <a:schemeClr val="dk1"/>
              </a:solidFill>
              <a:effectLst/>
              <a:latin typeface="+mn-ea"/>
              <a:ea typeface="+mn-ea"/>
              <a:cs typeface="+mn-cs"/>
            </a:rPr>
            <a:t>　類似団体平均を大きく下回っている。職員の採用を慎重に行うほか、一部に臨時職員を登用するなど人件費の抑制に努めている。また、各種委託料についても見直しを行うなど抑制に努めているが、インターネットサービス使用料やシステム保守料、パソコン借上料などが年々増加傾向にあるため、</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年度は前年度と比較して</a:t>
          </a:r>
          <a:r>
            <a:rPr kumimoji="1" lang="en-US" altLang="ja-JP" sz="1200">
              <a:solidFill>
                <a:schemeClr val="dk1"/>
              </a:solidFill>
              <a:effectLst/>
              <a:latin typeface="+mn-ea"/>
              <a:ea typeface="+mn-ea"/>
              <a:cs typeface="+mn-cs"/>
            </a:rPr>
            <a:t>2,679</a:t>
          </a:r>
          <a:r>
            <a:rPr kumimoji="1" lang="ja-JP" altLang="ja-JP" sz="1200">
              <a:solidFill>
                <a:schemeClr val="dk1"/>
              </a:solidFill>
              <a:effectLst/>
              <a:latin typeface="+mn-ea"/>
              <a:ea typeface="+mn-ea"/>
              <a:cs typeface="+mn-cs"/>
            </a:rPr>
            <a:t>円増加した。</a:t>
          </a:r>
          <a:endParaRPr lang="ja-JP" altLang="ja-JP" sz="1200">
            <a:effectLst/>
            <a:latin typeface="+mn-ea"/>
            <a:ea typeface="+mn-ea"/>
          </a:endParaRPr>
        </a:p>
        <a:p>
          <a:r>
            <a:rPr kumimoji="1" lang="ja-JP" altLang="ja-JP" sz="1200">
              <a:solidFill>
                <a:schemeClr val="dk1"/>
              </a:solidFill>
              <a:effectLst/>
              <a:latin typeface="+mn-ea"/>
              <a:ea typeface="+mn-ea"/>
              <a:cs typeface="+mn-cs"/>
            </a:rPr>
            <a:t>　引き続き、臨時職員の登用や事務の合理化を図り抑制していく。</a:t>
          </a:r>
          <a:endParaRPr lang="ja-JP" altLang="ja-JP" sz="12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9" name="直線コネクタ 188"/>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90"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91" name="直線コネクタ 190"/>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2"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3" name="直線コネクタ 192"/>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26750</xdr:rowOff>
    </xdr:from>
    <xdr:to>
      <xdr:col>7</xdr:col>
      <xdr:colOff>152400</xdr:colOff>
      <xdr:row>82</xdr:row>
      <xdr:rowOff>32138</xdr:rowOff>
    </xdr:to>
    <xdr:cxnSp macro="">
      <xdr:nvCxnSpPr>
        <xdr:cNvPr id="194" name="直線コネクタ 193"/>
        <xdr:cNvCxnSpPr/>
      </xdr:nvCxnSpPr>
      <xdr:spPr>
        <a:xfrm>
          <a:off x="4114800" y="14085650"/>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5"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6" name="フローチャート : 判断 195"/>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15797</xdr:rowOff>
    </xdr:from>
    <xdr:to>
      <xdr:col>6</xdr:col>
      <xdr:colOff>0</xdr:colOff>
      <xdr:row>82</xdr:row>
      <xdr:rowOff>26750</xdr:rowOff>
    </xdr:to>
    <xdr:cxnSp macro="">
      <xdr:nvCxnSpPr>
        <xdr:cNvPr id="197" name="直線コネクタ 196"/>
        <xdr:cNvCxnSpPr/>
      </xdr:nvCxnSpPr>
      <xdr:spPr>
        <a:xfrm>
          <a:off x="3225800" y="14074697"/>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8" name="フローチャート : 判断 197"/>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9" name="テキスト ボックス 198"/>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163294</xdr:rowOff>
    </xdr:from>
    <xdr:to>
      <xdr:col>4</xdr:col>
      <xdr:colOff>482600</xdr:colOff>
      <xdr:row>82</xdr:row>
      <xdr:rowOff>15797</xdr:rowOff>
    </xdr:to>
    <xdr:cxnSp macro="">
      <xdr:nvCxnSpPr>
        <xdr:cNvPr id="200" name="直線コネクタ 199"/>
        <xdr:cNvCxnSpPr/>
      </xdr:nvCxnSpPr>
      <xdr:spPr>
        <a:xfrm>
          <a:off x="2336800" y="14050744"/>
          <a:ext cx="889000" cy="2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59913</xdr:rowOff>
    </xdr:from>
    <xdr:to>
      <xdr:col>4</xdr:col>
      <xdr:colOff>533400</xdr:colOff>
      <xdr:row>82</xdr:row>
      <xdr:rowOff>161513</xdr:rowOff>
    </xdr:to>
    <xdr:sp macro="" textlink="">
      <xdr:nvSpPr>
        <xdr:cNvPr id="201" name="フローチャート : 判断 200"/>
        <xdr:cNvSpPr/>
      </xdr:nvSpPr>
      <xdr:spPr>
        <a:xfrm>
          <a:off x="3175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146290</xdr:rowOff>
    </xdr:from>
    <xdr:ext cx="762000" cy="259045"/>
    <xdr:sp macro="" textlink="">
      <xdr:nvSpPr>
        <xdr:cNvPr id="202" name="テキスト ボックス 201"/>
        <xdr:cNvSpPr txBox="1"/>
      </xdr:nvSpPr>
      <xdr:spPr>
        <a:xfrm>
          <a:off x="2844800" y="1420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152800</xdr:rowOff>
    </xdr:from>
    <xdr:to>
      <xdr:col>3</xdr:col>
      <xdr:colOff>279400</xdr:colOff>
      <xdr:row>81</xdr:row>
      <xdr:rowOff>163294</xdr:rowOff>
    </xdr:to>
    <xdr:cxnSp macro="">
      <xdr:nvCxnSpPr>
        <xdr:cNvPr id="203" name="直線コネクタ 202"/>
        <xdr:cNvCxnSpPr/>
      </xdr:nvCxnSpPr>
      <xdr:spPr>
        <a:xfrm>
          <a:off x="1447800" y="14040250"/>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1803</xdr:rowOff>
    </xdr:from>
    <xdr:to>
      <xdr:col>3</xdr:col>
      <xdr:colOff>330200</xdr:colOff>
      <xdr:row>82</xdr:row>
      <xdr:rowOff>103403</xdr:rowOff>
    </xdr:to>
    <xdr:sp macro="" textlink="">
      <xdr:nvSpPr>
        <xdr:cNvPr id="204" name="フローチャート : 判断 203"/>
        <xdr:cNvSpPr/>
      </xdr:nvSpPr>
      <xdr:spPr>
        <a:xfrm>
          <a:off x="2286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88180</xdr:rowOff>
    </xdr:from>
    <xdr:ext cx="762000" cy="259045"/>
    <xdr:sp macro="" textlink="">
      <xdr:nvSpPr>
        <xdr:cNvPr id="205" name="テキスト ボックス 204"/>
        <xdr:cNvSpPr txBox="1"/>
      </xdr:nvSpPr>
      <xdr:spPr>
        <a:xfrm>
          <a:off x="1955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160488</xdr:rowOff>
    </xdr:from>
    <xdr:to>
      <xdr:col>2</xdr:col>
      <xdr:colOff>127000</xdr:colOff>
      <xdr:row>82</xdr:row>
      <xdr:rowOff>90638</xdr:rowOff>
    </xdr:to>
    <xdr:sp macro="" textlink="">
      <xdr:nvSpPr>
        <xdr:cNvPr id="206" name="フローチャート : 判断 205"/>
        <xdr:cNvSpPr/>
      </xdr:nvSpPr>
      <xdr:spPr>
        <a:xfrm>
          <a:off x="1397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75415</xdr:rowOff>
    </xdr:from>
    <xdr:ext cx="762000" cy="259045"/>
    <xdr:sp macro="" textlink="">
      <xdr:nvSpPr>
        <xdr:cNvPr id="207" name="テキスト ボックス 206"/>
        <xdr:cNvSpPr txBox="1"/>
      </xdr:nvSpPr>
      <xdr:spPr>
        <a:xfrm>
          <a:off x="1066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152788</xdr:rowOff>
    </xdr:from>
    <xdr:to>
      <xdr:col>7</xdr:col>
      <xdr:colOff>203200</xdr:colOff>
      <xdr:row>82</xdr:row>
      <xdr:rowOff>82938</xdr:rowOff>
    </xdr:to>
    <xdr:sp macro="" textlink="">
      <xdr:nvSpPr>
        <xdr:cNvPr id="213" name="円/楕円 212"/>
        <xdr:cNvSpPr/>
      </xdr:nvSpPr>
      <xdr:spPr>
        <a:xfrm>
          <a:off x="4902200" y="140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74065</xdr:rowOff>
    </xdr:from>
    <xdr:ext cx="762000" cy="259045"/>
    <xdr:sp macro="" textlink="">
      <xdr:nvSpPr>
        <xdr:cNvPr id="214" name="人件費・物件費等の状況該当値テキスト"/>
        <xdr:cNvSpPr txBox="1"/>
      </xdr:nvSpPr>
      <xdr:spPr>
        <a:xfrm>
          <a:off x="5041900" y="1396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147400</xdr:rowOff>
    </xdr:from>
    <xdr:to>
      <xdr:col>6</xdr:col>
      <xdr:colOff>50800</xdr:colOff>
      <xdr:row>82</xdr:row>
      <xdr:rowOff>77550</xdr:rowOff>
    </xdr:to>
    <xdr:sp macro="" textlink="">
      <xdr:nvSpPr>
        <xdr:cNvPr id="215" name="円/楕円 214"/>
        <xdr:cNvSpPr/>
      </xdr:nvSpPr>
      <xdr:spPr>
        <a:xfrm>
          <a:off x="4064000" y="140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87727</xdr:rowOff>
    </xdr:from>
    <xdr:ext cx="736600" cy="259045"/>
    <xdr:sp macro="" textlink="">
      <xdr:nvSpPr>
        <xdr:cNvPr id="216" name="テキスト ボックス 215"/>
        <xdr:cNvSpPr txBox="1"/>
      </xdr:nvSpPr>
      <xdr:spPr>
        <a:xfrm>
          <a:off x="3733800" y="1380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141,724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136447</xdr:rowOff>
    </xdr:from>
    <xdr:to>
      <xdr:col>4</xdr:col>
      <xdr:colOff>533400</xdr:colOff>
      <xdr:row>82</xdr:row>
      <xdr:rowOff>66597</xdr:rowOff>
    </xdr:to>
    <xdr:sp macro="" textlink="">
      <xdr:nvSpPr>
        <xdr:cNvPr id="217" name="円/楕円 216"/>
        <xdr:cNvSpPr/>
      </xdr:nvSpPr>
      <xdr:spPr>
        <a:xfrm>
          <a:off x="3175000" y="140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76774</xdr:rowOff>
    </xdr:from>
    <xdr:ext cx="762000" cy="259045"/>
    <xdr:sp macro="" textlink="">
      <xdr:nvSpPr>
        <xdr:cNvPr id="218" name="テキスト ボックス 217"/>
        <xdr:cNvSpPr txBox="1"/>
      </xdr:nvSpPr>
      <xdr:spPr>
        <a:xfrm>
          <a:off x="2844800" y="1379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112494</xdr:rowOff>
    </xdr:from>
    <xdr:to>
      <xdr:col>3</xdr:col>
      <xdr:colOff>330200</xdr:colOff>
      <xdr:row>82</xdr:row>
      <xdr:rowOff>42644</xdr:rowOff>
    </xdr:to>
    <xdr:sp macro="" textlink="">
      <xdr:nvSpPr>
        <xdr:cNvPr id="219" name="円/楕円 218"/>
        <xdr:cNvSpPr/>
      </xdr:nvSpPr>
      <xdr:spPr>
        <a:xfrm>
          <a:off x="2286000" y="139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52821</xdr:rowOff>
    </xdr:from>
    <xdr:ext cx="762000" cy="259045"/>
    <xdr:sp macro="" textlink="">
      <xdr:nvSpPr>
        <xdr:cNvPr id="220" name="テキスト ボックス 219"/>
        <xdr:cNvSpPr txBox="1"/>
      </xdr:nvSpPr>
      <xdr:spPr>
        <a:xfrm>
          <a:off x="1955800" y="137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102000</xdr:rowOff>
    </xdr:from>
    <xdr:to>
      <xdr:col>2</xdr:col>
      <xdr:colOff>127000</xdr:colOff>
      <xdr:row>82</xdr:row>
      <xdr:rowOff>32150</xdr:rowOff>
    </xdr:to>
    <xdr:sp macro="" textlink="">
      <xdr:nvSpPr>
        <xdr:cNvPr id="221" name="円/楕円 220"/>
        <xdr:cNvSpPr/>
      </xdr:nvSpPr>
      <xdr:spPr>
        <a:xfrm>
          <a:off x="1397000" y="139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42327</xdr:rowOff>
    </xdr:from>
    <xdr:ext cx="762000" cy="259045"/>
    <xdr:sp macro="" textlink="">
      <xdr:nvSpPr>
        <xdr:cNvPr id="222" name="テキスト ボックス 221"/>
        <xdr:cNvSpPr txBox="1"/>
      </xdr:nvSpPr>
      <xdr:spPr>
        <a:xfrm>
          <a:off x="1066800" y="1375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93.2</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92.6</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団塊世代の退職や採用職員の若返り、人件費の抑制などにより類似団体平均を下回っている。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今後も給与体系と水準の適正化に努める。</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3" name="直線コネクタ 252"/>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6"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7" name="直線コネクタ 256"/>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52009</xdr:rowOff>
    </xdr:to>
    <xdr:cxnSp macro="">
      <xdr:nvCxnSpPr>
        <xdr:cNvPr id="258" name="直線コネクタ 257"/>
        <xdr:cNvCxnSpPr/>
      </xdr:nvCxnSpPr>
      <xdr:spPr>
        <a:xfrm flipV="1">
          <a:off x="16179800" y="1404196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9"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60" name="フローチャート : 判断 259"/>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52009</xdr:rowOff>
    </xdr:from>
    <xdr:to>
      <xdr:col>23</xdr:col>
      <xdr:colOff>406400</xdr:colOff>
      <xdr:row>82</xdr:row>
      <xdr:rowOff>155423</xdr:rowOff>
    </xdr:to>
    <xdr:cxnSp macro="">
      <xdr:nvCxnSpPr>
        <xdr:cNvPr id="261" name="直線コネクタ 260"/>
        <xdr:cNvCxnSpPr/>
      </xdr:nvCxnSpPr>
      <xdr:spPr>
        <a:xfrm flipV="1">
          <a:off x="15290800" y="141109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3" name="テキスト ボックス 262"/>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155423</xdr:rowOff>
    </xdr:from>
    <xdr:to>
      <xdr:col>22</xdr:col>
      <xdr:colOff>203200</xdr:colOff>
      <xdr:row>83</xdr:row>
      <xdr:rowOff>98879</xdr:rowOff>
    </xdr:to>
    <xdr:cxnSp macro="">
      <xdr:nvCxnSpPr>
        <xdr:cNvPr id="264" name="直線コネクタ 263"/>
        <xdr:cNvCxnSpPr/>
      </xdr:nvCxnSpPr>
      <xdr:spPr>
        <a:xfrm flipV="1">
          <a:off x="14401800" y="142143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5" name="フローチャート : 判断 264"/>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66" name="テキスト ボックス 265"/>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88</xdr:row>
      <xdr:rowOff>34471</xdr:rowOff>
    </xdr:to>
    <xdr:cxnSp macro="">
      <xdr:nvCxnSpPr>
        <xdr:cNvPr id="267" name="直線コネクタ 266"/>
        <xdr:cNvCxnSpPr/>
      </xdr:nvCxnSpPr>
      <xdr:spPr>
        <a:xfrm flipV="1">
          <a:off x="13512800" y="14329229"/>
          <a:ext cx="889000" cy="79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8" name="フローチャート : 判断 267"/>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69" name="テキスト ボックス 268"/>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0" name="フローチャート : 判断 269"/>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71" name="テキスト ボックス 270"/>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7" name="円/楕円 276"/>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8"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1209</xdr:rowOff>
    </xdr:from>
    <xdr:to>
      <xdr:col>23</xdr:col>
      <xdr:colOff>457200</xdr:colOff>
      <xdr:row>82</xdr:row>
      <xdr:rowOff>102809</xdr:rowOff>
    </xdr:to>
    <xdr:sp macro="" textlink="">
      <xdr:nvSpPr>
        <xdr:cNvPr id="279" name="円/楕円 278"/>
        <xdr:cNvSpPr/>
      </xdr:nvSpPr>
      <xdr:spPr>
        <a:xfrm>
          <a:off x="16129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80" name="テキスト ボックス 279"/>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104623</xdr:rowOff>
    </xdr:from>
    <xdr:to>
      <xdr:col>22</xdr:col>
      <xdr:colOff>254000</xdr:colOff>
      <xdr:row>83</xdr:row>
      <xdr:rowOff>34773</xdr:rowOff>
    </xdr:to>
    <xdr:sp macro="" textlink="">
      <xdr:nvSpPr>
        <xdr:cNvPr id="281" name="円/楕円 280"/>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44950</xdr:rowOff>
    </xdr:from>
    <xdr:ext cx="762000" cy="259045"/>
    <xdr:sp macro="" textlink="">
      <xdr:nvSpPr>
        <xdr:cNvPr id="282" name="テキスト ボックス 281"/>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48079</xdr:rowOff>
    </xdr:from>
    <xdr:to>
      <xdr:col>21</xdr:col>
      <xdr:colOff>50800</xdr:colOff>
      <xdr:row>83</xdr:row>
      <xdr:rowOff>149679</xdr:rowOff>
    </xdr:to>
    <xdr:sp macro="" textlink="">
      <xdr:nvSpPr>
        <xdr:cNvPr id="283" name="円/楕円 282"/>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84" name="テキスト ボックス 283"/>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5" name="円/楕円 284"/>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6" name="テキスト ボックス 285"/>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9.55</a:t>
          </a:r>
          <a:r>
            <a:rPr kumimoji="1" lang="ja-JP" altLang="ja-JP" sz="1200">
              <a:solidFill>
                <a:schemeClr val="dk1"/>
              </a:solidFill>
              <a:effectLst/>
              <a:latin typeface="+mn-ea"/>
              <a:ea typeface="+mn-ea"/>
              <a:cs typeface="+mn-cs"/>
            </a:rPr>
            <a:t>人→</a:t>
          </a:r>
          <a:r>
            <a:rPr kumimoji="1" lang="en-US" altLang="ja-JP" sz="1200">
              <a:solidFill>
                <a:schemeClr val="dk1"/>
              </a:solidFill>
              <a:effectLst/>
              <a:latin typeface="+mn-ea"/>
              <a:ea typeface="+mn-ea"/>
              <a:cs typeface="+mn-cs"/>
            </a:rPr>
            <a:t>9.58</a:t>
          </a:r>
          <a:r>
            <a:rPr kumimoji="1" lang="ja-JP" altLang="ja-JP" sz="1200">
              <a:solidFill>
                <a:schemeClr val="dk1"/>
              </a:solidFill>
              <a:effectLst/>
              <a:latin typeface="+mn-ea"/>
              <a:ea typeface="+mn-ea"/>
              <a:cs typeface="+mn-cs"/>
            </a:rPr>
            <a:t>人</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保育士</a:t>
          </a:r>
          <a:r>
            <a:rPr kumimoji="1" lang="ja-JP" altLang="en-US" sz="1200">
              <a:solidFill>
                <a:schemeClr val="dk1"/>
              </a:solidFill>
              <a:effectLst/>
              <a:latin typeface="+mn-ea"/>
              <a:ea typeface="+mn-ea"/>
              <a:cs typeface="+mn-cs"/>
            </a:rPr>
            <a:t>不足に対応するため保育士を確保していく必要があり、現</a:t>
          </a:r>
          <a:r>
            <a:rPr kumimoji="1" lang="ja-JP" altLang="ja-JP" sz="1200">
              <a:solidFill>
                <a:schemeClr val="dk1"/>
              </a:solidFill>
              <a:effectLst/>
              <a:latin typeface="+mn-ea"/>
              <a:ea typeface="+mn-ea"/>
              <a:cs typeface="+mn-cs"/>
            </a:rPr>
            <a:t>職員数を現状維持するのは厳しい状況である</a:t>
          </a:r>
          <a:r>
            <a:rPr kumimoji="1" lang="ja-JP" altLang="en-US" sz="1200">
              <a:solidFill>
                <a:schemeClr val="dk1"/>
              </a:solidFill>
              <a:effectLst/>
              <a:latin typeface="+mn-ea"/>
              <a:ea typeface="+mn-ea"/>
              <a:cs typeface="+mn-cs"/>
            </a:rPr>
            <a:t>。しかしながら、</a:t>
          </a:r>
          <a:r>
            <a:rPr kumimoji="1" lang="ja-JP" altLang="ja-JP" sz="1200">
              <a:solidFill>
                <a:schemeClr val="dk1"/>
              </a:solidFill>
              <a:effectLst/>
              <a:latin typeface="+mn-ea"/>
              <a:ea typeface="+mn-ea"/>
              <a:cs typeface="+mn-cs"/>
            </a:rPr>
            <a:t>一部に臨時職員の活用、また児童センターとデイサービスセンターの管理運営については指定管理を導入など抑制に努め、類似団体平均を下回っている。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今後は、文教施設などの直営施設について指定管理制度への移行を検討していく。</a:t>
          </a:r>
          <a:endParaRPr lang="ja-JP" altLang="ja-JP" sz="12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8" name="直線コネクタ 317"/>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9"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20" name="直線コネクタ 319"/>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21"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2" name="直線コネクタ 321"/>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131354</xdr:rowOff>
    </xdr:from>
    <xdr:to>
      <xdr:col>24</xdr:col>
      <xdr:colOff>558800</xdr:colOff>
      <xdr:row>59</xdr:row>
      <xdr:rowOff>133423</xdr:rowOff>
    </xdr:to>
    <xdr:cxnSp macro="">
      <xdr:nvCxnSpPr>
        <xdr:cNvPr id="323" name="直線コネクタ 322"/>
        <xdr:cNvCxnSpPr/>
      </xdr:nvCxnSpPr>
      <xdr:spPr>
        <a:xfrm>
          <a:off x="16179800" y="10246904"/>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4"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5" name="フローチャート : 判断 324"/>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116877</xdr:rowOff>
    </xdr:from>
    <xdr:to>
      <xdr:col>23</xdr:col>
      <xdr:colOff>406400</xdr:colOff>
      <xdr:row>59</xdr:row>
      <xdr:rowOff>131354</xdr:rowOff>
    </xdr:to>
    <xdr:cxnSp macro="">
      <xdr:nvCxnSpPr>
        <xdr:cNvPr id="326" name="直線コネクタ 325"/>
        <xdr:cNvCxnSpPr/>
      </xdr:nvCxnSpPr>
      <xdr:spPr>
        <a:xfrm>
          <a:off x="15290800" y="10232427"/>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7" name="フローチャート : 判断 326"/>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8" name="テキスト ボックス 327"/>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88610</xdr:rowOff>
    </xdr:from>
    <xdr:to>
      <xdr:col>22</xdr:col>
      <xdr:colOff>203200</xdr:colOff>
      <xdr:row>59</xdr:row>
      <xdr:rowOff>116877</xdr:rowOff>
    </xdr:to>
    <xdr:cxnSp macro="">
      <xdr:nvCxnSpPr>
        <xdr:cNvPr id="329" name="直線コネクタ 328"/>
        <xdr:cNvCxnSpPr/>
      </xdr:nvCxnSpPr>
      <xdr:spPr>
        <a:xfrm>
          <a:off x="14401800" y="10204160"/>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123989</xdr:rowOff>
    </xdr:from>
    <xdr:to>
      <xdr:col>22</xdr:col>
      <xdr:colOff>254000</xdr:colOff>
      <xdr:row>60</xdr:row>
      <xdr:rowOff>54139</xdr:rowOff>
    </xdr:to>
    <xdr:sp macro="" textlink="">
      <xdr:nvSpPr>
        <xdr:cNvPr id="330" name="フローチャート : 判断 329"/>
        <xdr:cNvSpPr/>
      </xdr:nvSpPr>
      <xdr:spPr>
        <a:xfrm>
          <a:off x="15240000" y="1023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38916</xdr:rowOff>
    </xdr:from>
    <xdr:ext cx="762000" cy="259045"/>
    <xdr:sp macro="" textlink="">
      <xdr:nvSpPr>
        <xdr:cNvPr id="331" name="テキスト ボックス 330"/>
        <xdr:cNvSpPr txBox="1"/>
      </xdr:nvSpPr>
      <xdr:spPr>
        <a:xfrm>
          <a:off x="14909800" y="1032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53449</xdr:rowOff>
    </xdr:from>
    <xdr:to>
      <xdr:col>21</xdr:col>
      <xdr:colOff>0</xdr:colOff>
      <xdr:row>59</xdr:row>
      <xdr:rowOff>88610</xdr:rowOff>
    </xdr:to>
    <xdr:cxnSp macro="">
      <xdr:nvCxnSpPr>
        <xdr:cNvPr id="332" name="直線コネクタ 331"/>
        <xdr:cNvCxnSpPr/>
      </xdr:nvCxnSpPr>
      <xdr:spPr>
        <a:xfrm>
          <a:off x="13512800" y="10168999"/>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80554</xdr:rowOff>
    </xdr:from>
    <xdr:to>
      <xdr:col>21</xdr:col>
      <xdr:colOff>50800</xdr:colOff>
      <xdr:row>60</xdr:row>
      <xdr:rowOff>10704</xdr:rowOff>
    </xdr:to>
    <xdr:sp macro="" textlink="">
      <xdr:nvSpPr>
        <xdr:cNvPr id="333" name="フローチャート : 判断 332"/>
        <xdr:cNvSpPr/>
      </xdr:nvSpPr>
      <xdr:spPr>
        <a:xfrm>
          <a:off x="14351000" y="1019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166931</xdr:rowOff>
    </xdr:from>
    <xdr:ext cx="762000" cy="259045"/>
    <xdr:sp macro="" textlink="">
      <xdr:nvSpPr>
        <xdr:cNvPr id="334" name="テキスト ボックス 333"/>
        <xdr:cNvSpPr txBox="1"/>
      </xdr:nvSpPr>
      <xdr:spPr>
        <a:xfrm>
          <a:off x="140208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63319</xdr:rowOff>
    </xdr:from>
    <xdr:to>
      <xdr:col>19</xdr:col>
      <xdr:colOff>533400</xdr:colOff>
      <xdr:row>59</xdr:row>
      <xdr:rowOff>164919</xdr:rowOff>
    </xdr:to>
    <xdr:sp macro="" textlink="">
      <xdr:nvSpPr>
        <xdr:cNvPr id="335" name="フローチャート : 判断 334"/>
        <xdr:cNvSpPr/>
      </xdr:nvSpPr>
      <xdr:spPr>
        <a:xfrm>
          <a:off x="13462000" y="1017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149696</xdr:rowOff>
    </xdr:from>
    <xdr:ext cx="762000" cy="259045"/>
    <xdr:sp macro="" textlink="">
      <xdr:nvSpPr>
        <xdr:cNvPr id="336" name="テキスト ボックス 335"/>
        <xdr:cNvSpPr txBox="1"/>
      </xdr:nvSpPr>
      <xdr:spPr>
        <a:xfrm>
          <a:off x="131318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82623</xdr:rowOff>
    </xdr:from>
    <xdr:to>
      <xdr:col>24</xdr:col>
      <xdr:colOff>609600</xdr:colOff>
      <xdr:row>60</xdr:row>
      <xdr:rowOff>12773</xdr:rowOff>
    </xdr:to>
    <xdr:sp macro="" textlink="">
      <xdr:nvSpPr>
        <xdr:cNvPr id="342" name="円/楕円 341"/>
        <xdr:cNvSpPr/>
      </xdr:nvSpPr>
      <xdr:spPr>
        <a:xfrm>
          <a:off x="16967200" y="10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99150</xdr:rowOff>
    </xdr:from>
    <xdr:ext cx="762000" cy="259045"/>
    <xdr:sp macro="" textlink="">
      <xdr:nvSpPr>
        <xdr:cNvPr id="343" name="定員管理の状況該当値テキスト"/>
        <xdr:cNvSpPr txBox="1"/>
      </xdr:nvSpPr>
      <xdr:spPr>
        <a:xfrm>
          <a:off x="17106900" y="1004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80554</xdr:rowOff>
    </xdr:from>
    <xdr:to>
      <xdr:col>23</xdr:col>
      <xdr:colOff>457200</xdr:colOff>
      <xdr:row>60</xdr:row>
      <xdr:rowOff>10704</xdr:rowOff>
    </xdr:to>
    <xdr:sp macro="" textlink="">
      <xdr:nvSpPr>
        <xdr:cNvPr id="344" name="円/楕円 343"/>
        <xdr:cNvSpPr/>
      </xdr:nvSpPr>
      <xdr:spPr>
        <a:xfrm>
          <a:off x="16129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20881</xdr:rowOff>
    </xdr:from>
    <xdr:ext cx="736600" cy="259045"/>
    <xdr:sp macro="" textlink="">
      <xdr:nvSpPr>
        <xdr:cNvPr id="345" name="テキスト ボックス 344"/>
        <xdr:cNvSpPr txBox="1"/>
      </xdr:nvSpPr>
      <xdr:spPr>
        <a:xfrm>
          <a:off x="15798800" y="996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66077</xdr:rowOff>
    </xdr:from>
    <xdr:to>
      <xdr:col>22</xdr:col>
      <xdr:colOff>254000</xdr:colOff>
      <xdr:row>59</xdr:row>
      <xdr:rowOff>167677</xdr:rowOff>
    </xdr:to>
    <xdr:sp macro="" textlink="">
      <xdr:nvSpPr>
        <xdr:cNvPr id="346" name="円/楕円 345"/>
        <xdr:cNvSpPr/>
      </xdr:nvSpPr>
      <xdr:spPr>
        <a:xfrm>
          <a:off x="15240000" y="101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6404</xdr:rowOff>
    </xdr:from>
    <xdr:ext cx="762000" cy="259045"/>
    <xdr:sp macro="" textlink="">
      <xdr:nvSpPr>
        <xdr:cNvPr id="347" name="テキスト ボックス 346"/>
        <xdr:cNvSpPr txBox="1"/>
      </xdr:nvSpPr>
      <xdr:spPr>
        <a:xfrm>
          <a:off x="14909800" y="995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37810</xdr:rowOff>
    </xdr:from>
    <xdr:to>
      <xdr:col>21</xdr:col>
      <xdr:colOff>50800</xdr:colOff>
      <xdr:row>59</xdr:row>
      <xdr:rowOff>139410</xdr:rowOff>
    </xdr:to>
    <xdr:sp macro="" textlink="">
      <xdr:nvSpPr>
        <xdr:cNvPr id="348" name="円/楕円 347"/>
        <xdr:cNvSpPr/>
      </xdr:nvSpPr>
      <xdr:spPr>
        <a:xfrm>
          <a:off x="14351000" y="101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149587</xdr:rowOff>
    </xdr:from>
    <xdr:ext cx="762000" cy="259045"/>
    <xdr:sp macro="" textlink="">
      <xdr:nvSpPr>
        <xdr:cNvPr id="349" name="テキスト ボックス 348"/>
        <xdr:cNvSpPr txBox="1"/>
      </xdr:nvSpPr>
      <xdr:spPr>
        <a:xfrm>
          <a:off x="14020800" y="99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2649</xdr:rowOff>
    </xdr:from>
    <xdr:to>
      <xdr:col>19</xdr:col>
      <xdr:colOff>533400</xdr:colOff>
      <xdr:row>59</xdr:row>
      <xdr:rowOff>104249</xdr:rowOff>
    </xdr:to>
    <xdr:sp macro="" textlink="">
      <xdr:nvSpPr>
        <xdr:cNvPr id="350" name="円/楕円 349"/>
        <xdr:cNvSpPr/>
      </xdr:nvSpPr>
      <xdr:spPr>
        <a:xfrm>
          <a:off x="13462000" y="101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114426</xdr:rowOff>
    </xdr:from>
    <xdr:ext cx="762000" cy="259045"/>
    <xdr:sp macro="" textlink="">
      <xdr:nvSpPr>
        <xdr:cNvPr id="351" name="テキスト ボックス 350"/>
        <xdr:cNvSpPr txBox="1"/>
      </xdr:nvSpPr>
      <xdr:spPr>
        <a:xfrm>
          <a:off x="13131800" y="988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4.3%→4.3%</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予算規模については、</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身の丈予算</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を基本に歳入経常財源に見合った歳出総額としている。　近年は減少傾向にあるため類似団体平均を大きく下回っているが、その要因として</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公営企業に要する経費の財源とする地方債の償還の財源に充てたと認められる繰入金</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のウエイトが大きい。</a:t>
          </a:r>
          <a:endParaRPr lang="ja-JP" altLang="ja-JP" sz="1200">
            <a:effectLst/>
            <a:latin typeface="+mn-ea"/>
            <a:ea typeface="+mn-ea"/>
          </a:endParaRPr>
        </a:p>
        <a:p>
          <a:r>
            <a:rPr kumimoji="1" lang="ja-JP" altLang="ja-JP" sz="1200">
              <a:solidFill>
                <a:schemeClr val="dk1"/>
              </a:solidFill>
              <a:effectLst/>
              <a:latin typeface="+mn-ea"/>
              <a:ea typeface="+mn-ea"/>
              <a:cs typeface="+mn-cs"/>
            </a:rPr>
            <a:t>　先述のとおり、地方債の新規発行の抑制や繰上償還を実施し比率の上昇を抑えていく。</a:t>
          </a:r>
          <a:endParaRPr lang="ja-JP" altLang="ja-JP" sz="12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8" name="直線コネクタ 377"/>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9"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80" name="直線コネクタ 379"/>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81"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2" name="直線コネクタ 381"/>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38</xdr:row>
      <xdr:rowOff>161036</xdr:rowOff>
    </xdr:to>
    <xdr:cxnSp macro="">
      <xdr:nvCxnSpPr>
        <xdr:cNvPr id="383" name="直線コネクタ 382"/>
        <xdr:cNvCxnSpPr/>
      </xdr:nvCxnSpPr>
      <xdr:spPr>
        <a:xfrm>
          <a:off x="16179800" y="66761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4"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5" name="フローチャート : 判断 384"/>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161036</xdr:rowOff>
    </xdr:from>
    <xdr:to>
      <xdr:col>23</xdr:col>
      <xdr:colOff>406400</xdr:colOff>
      <xdr:row>39</xdr:row>
      <xdr:rowOff>8890</xdr:rowOff>
    </xdr:to>
    <xdr:cxnSp macro="">
      <xdr:nvCxnSpPr>
        <xdr:cNvPr id="386" name="直線コネクタ 385"/>
        <xdr:cNvCxnSpPr/>
      </xdr:nvCxnSpPr>
      <xdr:spPr>
        <a:xfrm flipV="1">
          <a:off x="15290800" y="667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7" name="フローチャート : 判断 386"/>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8" name="テキスト ボックス 387"/>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134366</xdr:rowOff>
    </xdr:to>
    <xdr:cxnSp macro="">
      <xdr:nvCxnSpPr>
        <xdr:cNvPr id="389" name="直線コネクタ 388"/>
        <xdr:cNvCxnSpPr/>
      </xdr:nvCxnSpPr>
      <xdr:spPr>
        <a:xfrm flipV="1">
          <a:off x="14401800" y="669544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90" name="フローチャート : 判断 38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91" name="テキスト ボックス 39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134366</xdr:rowOff>
    </xdr:from>
    <xdr:to>
      <xdr:col>21</xdr:col>
      <xdr:colOff>0</xdr:colOff>
      <xdr:row>40</xdr:row>
      <xdr:rowOff>69088</xdr:rowOff>
    </xdr:to>
    <xdr:cxnSp macro="">
      <xdr:nvCxnSpPr>
        <xdr:cNvPr id="392" name="直線コネクタ 391"/>
        <xdr:cNvCxnSpPr/>
      </xdr:nvCxnSpPr>
      <xdr:spPr>
        <a:xfrm flipV="1">
          <a:off x="13512800" y="68209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3" name="フローチャート : 判断 392"/>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94" name="テキスト ボックス 393"/>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95" name="フローチャート : 判断 39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96" name="テキスト ボックス 39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402" name="円/楕円 401"/>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126763</xdr:rowOff>
    </xdr:from>
    <xdr:ext cx="762000" cy="259045"/>
    <xdr:sp macro="" textlink="">
      <xdr:nvSpPr>
        <xdr:cNvPr id="403"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110236</xdr:rowOff>
    </xdr:from>
    <xdr:to>
      <xdr:col>23</xdr:col>
      <xdr:colOff>457200</xdr:colOff>
      <xdr:row>39</xdr:row>
      <xdr:rowOff>40386</xdr:rowOff>
    </xdr:to>
    <xdr:sp macro="" textlink="">
      <xdr:nvSpPr>
        <xdr:cNvPr id="404" name="円/楕円 403"/>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50563</xdr:rowOff>
    </xdr:from>
    <xdr:ext cx="736600" cy="259045"/>
    <xdr:sp macro="" textlink="">
      <xdr:nvSpPr>
        <xdr:cNvPr id="405" name="テキスト ボックス 404"/>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6" name="円/楕円 405"/>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07" name="テキスト ボックス 406"/>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83566</xdr:rowOff>
    </xdr:from>
    <xdr:to>
      <xdr:col>21</xdr:col>
      <xdr:colOff>50800</xdr:colOff>
      <xdr:row>40</xdr:row>
      <xdr:rowOff>13716</xdr:rowOff>
    </xdr:to>
    <xdr:sp macro="" textlink="">
      <xdr:nvSpPr>
        <xdr:cNvPr id="408" name="円/楕円 407"/>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23893</xdr:rowOff>
    </xdr:from>
    <xdr:ext cx="762000" cy="259045"/>
    <xdr:sp macro="" textlink="">
      <xdr:nvSpPr>
        <xdr:cNvPr id="409" name="テキスト ボックス 408"/>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18288</xdr:rowOff>
    </xdr:from>
    <xdr:to>
      <xdr:col>19</xdr:col>
      <xdr:colOff>533400</xdr:colOff>
      <xdr:row>40</xdr:row>
      <xdr:rowOff>119888</xdr:rowOff>
    </xdr:to>
    <xdr:sp macro="" textlink="">
      <xdr:nvSpPr>
        <xdr:cNvPr id="410" name="円/楕円 409"/>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130065</xdr:rowOff>
    </xdr:from>
    <xdr:ext cx="762000" cy="259045"/>
    <xdr:sp macro="" textlink="">
      <xdr:nvSpPr>
        <xdr:cNvPr id="411" name="テキスト ボックス 410"/>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17.0%</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16.6%</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将来負担額の主なものは、</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公営企業債等繰入見込額（下水道事業特別会計繰出金）</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地方債の現在高</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債務負担行為（公債費に準ずるもの）</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であるが、地方債については財政指標の将来予測を行いながら、後年度に過度の負担にならないように新規発行を抑制していく。</a:t>
          </a:r>
          <a:endParaRPr lang="ja-JP" altLang="ja-JP" sz="1200">
            <a:effectLst/>
            <a:latin typeface="+mn-ea"/>
            <a:ea typeface="+mn-ea"/>
          </a:endParaRPr>
        </a:p>
        <a:p>
          <a:r>
            <a:rPr kumimoji="1" lang="ja-JP" altLang="ja-JP" sz="1200">
              <a:solidFill>
                <a:schemeClr val="dk1"/>
              </a:solidFill>
              <a:effectLst/>
              <a:latin typeface="+mn-ea"/>
              <a:ea typeface="+mn-ea"/>
              <a:cs typeface="+mn-cs"/>
            </a:rPr>
            <a:t>　公営企業債等繰入見込額については年々増加傾向であるが、下水道事業の確実な推進、会計の安定と健全化を図るため、引き続き繰出支出を続けていく。</a:t>
          </a:r>
          <a:endParaRPr lang="ja-JP" altLang="ja-JP" sz="12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40" name="直線コネクタ 439"/>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41"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2" name="直線コネクタ 441"/>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103886</xdr:rowOff>
    </xdr:from>
    <xdr:to>
      <xdr:col>24</xdr:col>
      <xdr:colOff>558800</xdr:colOff>
      <xdr:row>14</xdr:row>
      <xdr:rowOff>107103</xdr:rowOff>
    </xdr:to>
    <xdr:cxnSp macro="">
      <xdr:nvCxnSpPr>
        <xdr:cNvPr id="445" name="直線コネクタ 444"/>
        <xdr:cNvCxnSpPr/>
      </xdr:nvCxnSpPr>
      <xdr:spPr>
        <a:xfrm flipV="1">
          <a:off x="16179800" y="2504186"/>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7" name="フローチャート :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107103</xdr:rowOff>
    </xdr:from>
    <xdr:to>
      <xdr:col>23</xdr:col>
      <xdr:colOff>406400</xdr:colOff>
      <xdr:row>14</xdr:row>
      <xdr:rowOff>170646</xdr:rowOff>
    </xdr:to>
    <xdr:cxnSp macro="">
      <xdr:nvCxnSpPr>
        <xdr:cNvPr id="448" name="直線コネクタ 447"/>
        <xdr:cNvCxnSpPr/>
      </xdr:nvCxnSpPr>
      <xdr:spPr>
        <a:xfrm flipV="1">
          <a:off x="15290800" y="2507403"/>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9" name="フローチャート : 判断 448"/>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50" name="テキスト ボックス 449"/>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170646</xdr:rowOff>
    </xdr:from>
    <xdr:to>
      <xdr:col>22</xdr:col>
      <xdr:colOff>203200</xdr:colOff>
      <xdr:row>15</xdr:row>
      <xdr:rowOff>63542</xdr:rowOff>
    </xdr:to>
    <xdr:cxnSp macro="">
      <xdr:nvCxnSpPr>
        <xdr:cNvPr id="451" name="直線コネクタ 450"/>
        <xdr:cNvCxnSpPr/>
      </xdr:nvCxnSpPr>
      <xdr:spPr>
        <a:xfrm flipV="1">
          <a:off x="14401800" y="2570946"/>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2" name="フローチャート : 判断 45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3" name="テキスト ボックス 45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33782</xdr:rowOff>
    </xdr:from>
    <xdr:to>
      <xdr:col>21</xdr:col>
      <xdr:colOff>0</xdr:colOff>
      <xdr:row>15</xdr:row>
      <xdr:rowOff>63542</xdr:rowOff>
    </xdr:to>
    <xdr:cxnSp macro="">
      <xdr:nvCxnSpPr>
        <xdr:cNvPr id="454" name="直線コネクタ 453"/>
        <xdr:cNvCxnSpPr/>
      </xdr:nvCxnSpPr>
      <xdr:spPr>
        <a:xfrm>
          <a:off x="13512800" y="2605532"/>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115020</xdr:rowOff>
    </xdr:from>
    <xdr:to>
      <xdr:col>21</xdr:col>
      <xdr:colOff>50800</xdr:colOff>
      <xdr:row>15</xdr:row>
      <xdr:rowOff>45170</xdr:rowOff>
    </xdr:to>
    <xdr:sp macro="" textlink="">
      <xdr:nvSpPr>
        <xdr:cNvPr id="455" name="フローチャート : 判断 454"/>
        <xdr:cNvSpPr/>
      </xdr:nvSpPr>
      <xdr:spPr>
        <a:xfrm>
          <a:off x="143510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55347</xdr:rowOff>
    </xdr:from>
    <xdr:ext cx="762000" cy="259045"/>
    <xdr:sp macro="" textlink="">
      <xdr:nvSpPr>
        <xdr:cNvPr id="456" name="テキスト ボックス 455"/>
        <xdr:cNvSpPr txBox="1"/>
      </xdr:nvSpPr>
      <xdr:spPr>
        <a:xfrm>
          <a:off x="14020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24003</xdr:rowOff>
    </xdr:from>
    <xdr:to>
      <xdr:col>19</xdr:col>
      <xdr:colOff>533400</xdr:colOff>
      <xdr:row>15</xdr:row>
      <xdr:rowOff>125603</xdr:rowOff>
    </xdr:to>
    <xdr:sp macro="" textlink="">
      <xdr:nvSpPr>
        <xdr:cNvPr id="457" name="フローチャート : 判断 456"/>
        <xdr:cNvSpPr/>
      </xdr:nvSpPr>
      <xdr:spPr>
        <a:xfrm>
          <a:off x="13462000" y="259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110380</xdr:rowOff>
    </xdr:from>
    <xdr:ext cx="762000" cy="259045"/>
    <xdr:sp macro="" textlink="">
      <xdr:nvSpPr>
        <xdr:cNvPr id="458" name="テキスト ボックス 457"/>
        <xdr:cNvSpPr txBox="1"/>
      </xdr:nvSpPr>
      <xdr:spPr>
        <a:xfrm>
          <a:off x="13131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53086</xdr:rowOff>
    </xdr:from>
    <xdr:to>
      <xdr:col>24</xdr:col>
      <xdr:colOff>609600</xdr:colOff>
      <xdr:row>14</xdr:row>
      <xdr:rowOff>154686</xdr:rowOff>
    </xdr:to>
    <xdr:sp macro="" textlink="">
      <xdr:nvSpPr>
        <xdr:cNvPr id="464" name="円/楕円 463"/>
        <xdr:cNvSpPr/>
      </xdr:nvSpPr>
      <xdr:spPr>
        <a:xfrm>
          <a:off x="169672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25163</xdr:rowOff>
    </xdr:from>
    <xdr:ext cx="762000" cy="259045"/>
    <xdr:sp macro="" textlink="">
      <xdr:nvSpPr>
        <xdr:cNvPr id="465" name="将来負担の状況該当値テキスト"/>
        <xdr:cNvSpPr txBox="1"/>
      </xdr:nvSpPr>
      <xdr:spPr>
        <a:xfrm>
          <a:off x="17106900" y="242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56303</xdr:rowOff>
    </xdr:from>
    <xdr:to>
      <xdr:col>23</xdr:col>
      <xdr:colOff>457200</xdr:colOff>
      <xdr:row>14</xdr:row>
      <xdr:rowOff>157903</xdr:rowOff>
    </xdr:to>
    <xdr:sp macro="" textlink="">
      <xdr:nvSpPr>
        <xdr:cNvPr id="466" name="円/楕円 465"/>
        <xdr:cNvSpPr/>
      </xdr:nvSpPr>
      <xdr:spPr>
        <a:xfrm>
          <a:off x="16129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142680</xdr:rowOff>
    </xdr:from>
    <xdr:ext cx="736600" cy="259045"/>
    <xdr:sp macro="" textlink="">
      <xdr:nvSpPr>
        <xdr:cNvPr id="467" name="テキスト ボックス 466"/>
        <xdr:cNvSpPr txBox="1"/>
      </xdr:nvSpPr>
      <xdr:spPr>
        <a:xfrm>
          <a:off x="15798800" y="2542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119846</xdr:rowOff>
    </xdr:from>
    <xdr:to>
      <xdr:col>22</xdr:col>
      <xdr:colOff>254000</xdr:colOff>
      <xdr:row>15</xdr:row>
      <xdr:rowOff>49996</xdr:rowOff>
    </xdr:to>
    <xdr:sp macro="" textlink="">
      <xdr:nvSpPr>
        <xdr:cNvPr id="468" name="円/楕円 467"/>
        <xdr:cNvSpPr/>
      </xdr:nvSpPr>
      <xdr:spPr>
        <a:xfrm>
          <a:off x="15240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34773</xdr:rowOff>
    </xdr:from>
    <xdr:ext cx="762000" cy="259045"/>
    <xdr:sp macro="" textlink="">
      <xdr:nvSpPr>
        <xdr:cNvPr id="469" name="テキスト ボックス 468"/>
        <xdr:cNvSpPr txBox="1"/>
      </xdr:nvSpPr>
      <xdr:spPr>
        <a:xfrm>
          <a:off x="14909800" y="26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12742</xdr:rowOff>
    </xdr:from>
    <xdr:to>
      <xdr:col>21</xdr:col>
      <xdr:colOff>50800</xdr:colOff>
      <xdr:row>15</xdr:row>
      <xdr:rowOff>114342</xdr:rowOff>
    </xdr:to>
    <xdr:sp macro="" textlink="">
      <xdr:nvSpPr>
        <xdr:cNvPr id="470" name="円/楕円 469"/>
        <xdr:cNvSpPr/>
      </xdr:nvSpPr>
      <xdr:spPr>
        <a:xfrm>
          <a:off x="14351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99119</xdr:rowOff>
    </xdr:from>
    <xdr:ext cx="762000" cy="259045"/>
    <xdr:sp macro="" textlink="">
      <xdr:nvSpPr>
        <xdr:cNvPr id="471" name="テキスト ボックス 470"/>
        <xdr:cNvSpPr txBox="1"/>
      </xdr:nvSpPr>
      <xdr:spPr>
        <a:xfrm>
          <a:off x="14020800" y="26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154432</xdr:rowOff>
    </xdr:from>
    <xdr:to>
      <xdr:col>19</xdr:col>
      <xdr:colOff>533400</xdr:colOff>
      <xdr:row>15</xdr:row>
      <xdr:rowOff>84582</xdr:rowOff>
    </xdr:to>
    <xdr:sp macro="" textlink="">
      <xdr:nvSpPr>
        <xdr:cNvPr id="472" name="円/楕円 471"/>
        <xdr:cNvSpPr/>
      </xdr:nvSpPr>
      <xdr:spPr>
        <a:xfrm>
          <a:off x="13462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94759</xdr:rowOff>
    </xdr:from>
    <xdr:ext cx="762000" cy="259045"/>
    <xdr:sp macro="" textlink="">
      <xdr:nvSpPr>
        <xdr:cNvPr id="473" name="テキスト ボックス 472"/>
        <xdr:cNvSpPr txBox="1"/>
      </xdr:nvSpPr>
      <xdr:spPr>
        <a:xfrm>
          <a:off x="13131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19.7%</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18.3%</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人件費の割合は前年度より</a:t>
          </a:r>
          <a:r>
            <a:rPr kumimoji="1" lang="en-US" altLang="ja-JP" sz="1200">
              <a:solidFill>
                <a:schemeClr val="dk1"/>
              </a:solidFill>
              <a:effectLst/>
              <a:latin typeface="+mn-ea"/>
              <a:ea typeface="+mn-ea"/>
              <a:cs typeface="+mn-cs"/>
            </a:rPr>
            <a:t>1.4</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減少</a:t>
          </a:r>
          <a:r>
            <a:rPr kumimoji="1" lang="ja-JP" altLang="ja-JP" sz="1200">
              <a:solidFill>
                <a:schemeClr val="dk1"/>
              </a:solidFill>
              <a:effectLst/>
              <a:latin typeface="+mn-ea"/>
              <a:ea typeface="+mn-ea"/>
              <a:cs typeface="+mn-cs"/>
            </a:rPr>
            <a:t>しているが、人件費の額は</a:t>
          </a:r>
          <a:r>
            <a:rPr kumimoji="1" lang="ja-JP" altLang="en-US" sz="1200">
              <a:solidFill>
                <a:schemeClr val="dk1"/>
              </a:solidFill>
              <a:effectLst/>
              <a:latin typeface="+mn-ea"/>
              <a:ea typeface="+mn-ea"/>
              <a:cs typeface="+mn-cs"/>
            </a:rPr>
            <a:t>増加</a:t>
          </a:r>
          <a:r>
            <a:rPr kumimoji="1" lang="ja-JP" altLang="ja-JP" sz="1200">
              <a:solidFill>
                <a:schemeClr val="dk1"/>
              </a:solidFill>
              <a:effectLst/>
              <a:latin typeface="+mn-ea"/>
              <a:ea typeface="+mn-ea"/>
              <a:cs typeface="+mn-cs"/>
            </a:rPr>
            <a:t>して</a:t>
          </a:r>
          <a:r>
            <a:rPr kumimoji="1" lang="ja-JP" altLang="en-US" sz="1200">
              <a:solidFill>
                <a:schemeClr val="dk1"/>
              </a:solidFill>
              <a:effectLst/>
              <a:latin typeface="+mn-ea"/>
              <a:ea typeface="+mn-ea"/>
              <a:cs typeface="+mn-cs"/>
            </a:rPr>
            <a:t>いる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しかしながら、</a:t>
          </a:r>
          <a:r>
            <a:rPr kumimoji="1" lang="ja-JP" altLang="en-US" sz="1200">
              <a:solidFill>
                <a:schemeClr val="dk1"/>
              </a:solidFill>
              <a:effectLst/>
              <a:latin typeface="+mn-ea"/>
              <a:ea typeface="+mn-ea"/>
              <a:cs typeface="+mn-cs"/>
            </a:rPr>
            <a:t>保育士不足に対応する必要もあり、</a:t>
          </a:r>
          <a:r>
            <a:rPr kumimoji="1" lang="ja-JP" altLang="ja-JP" sz="1200">
              <a:solidFill>
                <a:schemeClr val="dk1"/>
              </a:solidFill>
              <a:effectLst/>
              <a:latin typeface="+mn-ea"/>
              <a:ea typeface="+mn-ea"/>
              <a:cs typeface="+mn-cs"/>
            </a:rPr>
            <a:t>職員数を現状維持するのは厳しい状況ではあるが、一部に臨時職員を活用するなど人件費の抑制に努めている。　なお、</a:t>
          </a:r>
          <a:r>
            <a:rPr kumimoji="1" lang="ja-JP" altLang="en-US" sz="1200">
              <a:solidFill>
                <a:schemeClr val="dk1"/>
              </a:solidFill>
              <a:effectLst/>
              <a:latin typeface="+mn-ea"/>
              <a:ea typeface="+mn-ea"/>
              <a:cs typeface="+mn-cs"/>
            </a:rPr>
            <a:t>こども園</a:t>
          </a:r>
          <a:r>
            <a:rPr kumimoji="1" lang="ja-JP" altLang="ja-JP" sz="1200">
              <a:solidFill>
                <a:schemeClr val="dk1"/>
              </a:solidFill>
              <a:effectLst/>
              <a:latin typeface="+mn-ea"/>
              <a:ea typeface="+mn-ea"/>
              <a:cs typeface="+mn-cs"/>
            </a:rPr>
            <a:t>は待機児童ゼロの状況であり、このサービス水準は維持していく。</a:t>
          </a:r>
          <a:endParaRPr lang="ja-JP" altLang="ja-JP" sz="12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35</xdr:row>
      <xdr:rowOff>8890</xdr:rowOff>
    </xdr:to>
    <xdr:cxnSp macro="">
      <xdr:nvCxnSpPr>
        <xdr:cNvPr id="66" name="直線コネクタ 65"/>
        <xdr:cNvCxnSpPr/>
      </xdr:nvCxnSpPr>
      <xdr:spPr>
        <a:xfrm flipV="1">
          <a:off x="3987800" y="59029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8890</xdr:rowOff>
    </xdr:to>
    <xdr:cxnSp macro="">
      <xdr:nvCxnSpPr>
        <xdr:cNvPr id="69" name="直線コネクタ 68"/>
        <xdr:cNvCxnSpPr/>
      </xdr:nvCxnSpPr>
      <xdr:spPr>
        <a:xfrm>
          <a:off x="3098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xdr:rowOff>
    </xdr:from>
    <xdr:to>
      <xdr:col>4</xdr:col>
      <xdr:colOff>346075</xdr:colOff>
      <xdr:row>34</xdr:row>
      <xdr:rowOff>149860</xdr:rowOff>
    </xdr:to>
    <xdr:cxnSp macro="">
      <xdr:nvCxnSpPr>
        <xdr:cNvPr id="72" name="直線コネクタ 71"/>
        <xdr:cNvCxnSpPr/>
      </xdr:nvCxnSpPr>
      <xdr:spPr>
        <a:xfrm>
          <a:off x="2209800" y="5834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xdr:rowOff>
    </xdr:from>
    <xdr:to>
      <xdr:col>3</xdr:col>
      <xdr:colOff>142875</xdr:colOff>
      <xdr:row>34</xdr:row>
      <xdr:rowOff>20320</xdr:rowOff>
    </xdr:to>
    <xdr:cxnSp macro="">
      <xdr:nvCxnSpPr>
        <xdr:cNvPr id="75" name="直線コネクタ 74"/>
        <xdr:cNvCxnSpPr/>
      </xdr:nvCxnSpPr>
      <xdr:spPr>
        <a:xfrm flipV="1">
          <a:off x="1320800" y="583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22860</xdr:rowOff>
    </xdr:from>
    <xdr:to>
      <xdr:col>7</xdr:col>
      <xdr:colOff>66675</xdr:colOff>
      <xdr:row>34</xdr:row>
      <xdr:rowOff>124460</xdr:rowOff>
    </xdr:to>
    <xdr:sp macro="" textlink="">
      <xdr:nvSpPr>
        <xdr:cNvPr id="85" name="円/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7" name="円/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9" name="円/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125730</xdr:rowOff>
    </xdr:from>
    <xdr:to>
      <xdr:col>3</xdr:col>
      <xdr:colOff>193675</xdr:colOff>
      <xdr:row>34</xdr:row>
      <xdr:rowOff>55880</xdr:rowOff>
    </xdr:to>
    <xdr:sp macro="" textlink="">
      <xdr:nvSpPr>
        <xdr:cNvPr id="91" name="円/楕円 90"/>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66057</xdr:rowOff>
    </xdr:from>
    <xdr:ext cx="762000" cy="259045"/>
    <xdr:sp macro="" textlink="">
      <xdr:nvSpPr>
        <xdr:cNvPr id="92" name="テキスト ボックス 91"/>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140970</xdr:rowOff>
    </xdr:from>
    <xdr:to>
      <xdr:col>1</xdr:col>
      <xdr:colOff>676275</xdr:colOff>
      <xdr:row>34</xdr:row>
      <xdr:rowOff>71120</xdr:rowOff>
    </xdr:to>
    <xdr:sp macro="" textlink="">
      <xdr:nvSpPr>
        <xdr:cNvPr id="93" name="円/楕円 92"/>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81297</xdr:rowOff>
    </xdr:from>
    <xdr:ext cx="762000" cy="259045"/>
    <xdr:sp macro="" textlink="">
      <xdr:nvSpPr>
        <xdr:cNvPr id="94" name="テキスト ボックス 93"/>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15.0%</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17.0%</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事務事業のスリム化を行うなど経費の抑制に努めているが、年々増加傾向にある。</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年度は</a:t>
          </a:r>
          <a:r>
            <a:rPr kumimoji="1" lang="en-US" altLang="ja-JP" sz="1200">
              <a:solidFill>
                <a:schemeClr val="dk1"/>
              </a:solidFill>
              <a:effectLst/>
              <a:latin typeface="+mn-ea"/>
              <a:ea typeface="+mn-ea"/>
              <a:cs typeface="+mn-cs"/>
            </a:rPr>
            <a:t>2.0</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増加</a:t>
          </a:r>
          <a:r>
            <a:rPr kumimoji="1" lang="ja-JP" altLang="ja-JP" sz="1200">
              <a:solidFill>
                <a:schemeClr val="dk1"/>
              </a:solidFill>
              <a:effectLst/>
              <a:latin typeface="+mn-ea"/>
              <a:ea typeface="+mn-ea"/>
              <a:cs typeface="+mn-cs"/>
            </a:rPr>
            <a:t>し</a:t>
          </a:r>
          <a:r>
            <a:rPr kumimoji="1" lang="en-US" altLang="ja-JP" sz="1200">
              <a:solidFill>
                <a:schemeClr val="dk1"/>
              </a:solidFill>
              <a:effectLst/>
              <a:latin typeface="+mn-ea"/>
              <a:ea typeface="+mn-ea"/>
              <a:cs typeface="+mn-cs"/>
            </a:rPr>
            <a:t>17.0%</a:t>
          </a:r>
          <a:r>
            <a:rPr kumimoji="1" lang="ja-JP" altLang="ja-JP" sz="1200">
              <a:solidFill>
                <a:schemeClr val="dk1"/>
              </a:solidFill>
              <a:effectLst/>
              <a:latin typeface="+mn-ea"/>
              <a:ea typeface="+mn-ea"/>
              <a:cs typeface="+mn-cs"/>
            </a:rPr>
            <a:t>になり、類似団体平均を上回っている。主な要因としては、インターネットサービス使用料やシステム保守料、パソコン借上料などが増加しているためである。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数値の増加を抑えるため、引き続き経費の抑制に努めていく。</a:t>
          </a:r>
          <a:endParaRPr lang="ja-JP" altLang="ja-JP" sz="12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78014</xdr:rowOff>
    </xdr:from>
    <xdr:to>
      <xdr:col>24</xdr:col>
      <xdr:colOff>31750</xdr:colOff>
      <xdr:row>17</xdr:row>
      <xdr:rowOff>37193</xdr:rowOff>
    </xdr:to>
    <xdr:cxnSp macro="">
      <xdr:nvCxnSpPr>
        <xdr:cNvPr id="129" name="直線コネクタ 128"/>
        <xdr:cNvCxnSpPr/>
      </xdr:nvCxnSpPr>
      <xdr:spPr>
        <a:xfrm>
          <a:off x="15671800" y="28212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97609</xdr:rowOff>
    </xdr:to>
    <xdr:cxnSp macro="">
      <xdr:nvCxnSpPr>
        <xdr:cNvPr id="132" name="直線コネクタ 131"/>
        <xdr:cNvCxnSpPr/>
      </xdr:nvCxnSpPr>
      <xdr:spPr>
        <a:xfrm flipV="1">
          <a:off x="14782800" y="282121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97609</xdr:rowOff>
    </xdr:to>
    <xdr:cxnSp macro="">
      <xdr:nvCxnSpPr>
        <xdr:cNvPr id="135" name="直線コネクタ 134"/>
        <xdr:cNvCxnSpPr/>
      </xdr:nvCxnSpPr>
      <xdr:spPr>
        <a:xfrm>
          <a:off x="13893800" y="275590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20683</xdr:rowOff>
    </xdr:from>
    <xdr:to>
      <xdr:col>21</xdr:col>
      <xdr:colOff>412750</xdr:colOff>
      <xdr:row>16</xdr:row>
      <xdr:rowOff>122283</xdr:rowOff>
    </xdr:to>
    <xdr:sp macro="" textlink="">
      <xdr:nvSpPr>
        <xdr:cNvPr id="136" name="フローチャート : 判断 135"/>
        <xdr:cNvSpPr/>
      </xdr:nvSpPr>
      <xdr:spPr>
        <a:xfrm>
          <a:off x="147320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132460</xdr:rowOff>
    </xdr:from>
    <xdr:ext cx="762000" cy="259045"/>
    <xdr:sp macro="" textlink="">
      <xdr:nvSpPr>
        <xdr:cNvPr id="137" name="テキスト ボックス 136"/>
        <xdr:cNvSpPr txBox="1"/>
      </xdr:nvSpPr>
      <xdr:spPr>
        <a:xfrm>
          <a:off x="14401800" y="2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79647</xdr:rowOff>
    </xdr:from>
    <xdr:to>
      <xdr:col>20</xdr:col>
      <xdr:colOff>158750</xdr:colOff>
      <xdr:row>16</xdr:row>
      <xdr:rowOff>12700</xdr:rowOff>
    </xdr:to>
    <xdr:cxnSp macro="">
      <xdr:nvCxnSpPr>
        <xdr:cNvPr id="138" name="直線コネクタ 137"/>
        <xdr:cNvCxnSpPr/>
      </xdr:nvCxnSpPr>
      <xdr:spPr>
        <a:xfrm>
          <a:off x="13004800" y="265139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120287</xdr:rowOff>
    </xdr:from>
    <xdr:to>
      <xdr:col>20</xdr:col>
      <xdr:colOff>209550</xdr:colOff>
      <xdr:row>16</xdr:row>
      <xdr:rowOff>50437</xdr:rowOff>
    </xdr:to>
    <xdr:sp macro="" textlink="">
      <xdr:nvSpPr>
        <xdr:cNvPr id="139" name="フローチャート : 判断 138"/>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60614</xdr:rowOff>
    </xdr:from>
    <xdr:ext cx="762000" cy="259045"/>
    <xdr:sp macro="" textlink="">
      <xdr:nvSpPr>
        <xdr:cNvPr id="140" name="テキスト ボックス 139"/>
        <xdr:cNvSpPr txBox="1"/>
      </xdr:nvSpPr>
      <xdr:spPr>
        <a:xfrm>
          <a:off x="13512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48441</xdr:rowOff>
    </xdr:from>
    <xdr:to>
      <xdr:col>19</xdr:col>
      <xdr:colOff>6350</xdr:colOff>
      <xdr:row>15</xdr:row>
      <xdr:rowOff>150041</xdr:rowOff>
    </xdr:to>
    <xdr:sp macro="" textlink="">
      <xdr:nvSpPr>
        <xdr:cNvPr id="141" name="フローチャート :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134818</xdr:rowOff>
    </xdr:from>
    <xdr:ext cx="762000" cy="259045"/>
    <xdr:sp macro="" textlink="">
      <xdr:nvSpPr>
        <xdr:cNvPr id="142" name="テキスト ボックス 141"/>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8" name="円/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9"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50" name="円/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113591</xdr:rowOff>
    </xdr:from>
    <xdr:ext cx="736600" cy="259045"/>
    <xdr:sp macro="" textlink="">
      <xdr:nvSpPr>
        <xdr:cNvPr id="151" name="テキスト ボックス 150"/>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46809</xdr:rowOff>
    </xdr:from>
    <xdr:to>
      <xdr:col>21</xdr:col>
      <xdr:colOff>412750</xdr:colOff>
      <xdr:row>16</xdr:row>
      <xdr:rowOff>148409</xdr:rowOff>
    </xdr:to>
    <xdr:sp macro="" textlink="">
      <xdr:nvSpPr>
        <xdr:cNvPr id="152" name="円/楕円 151"/>
        <xdr:cNvSpPr/>
      </xdr:nvSpPr>
      <xdr:spPr>
        <a:xfrm>
          <a:off x="14732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53" name="テキスト ボックス 152"/>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4" name="円/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5" name="テキスト ボックス 154"/>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28847</xdr:rowOff>
    </xdr:from>
    <xdr:to>
      <xdr:col>19</xdr:col>
      <xdr:colOff>6350</xdr:colOff>
      <xdr:row>15</xdr:row>
      <xdr:rowOff>130447</xdr:rowOff>
    </xdr:to>
    <xdr:sp macro="" textlink="">
      <xdr:nvSpPr>
        <xdr:cNvPr id="156" name="円/楕円 155"/>
        <xdr:cNvSpPr/>
      </xdr:nvSpPr>
      <xdr:spPr>
        <a:xfrm>
          <a:off x="12954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140624</xdr:rowOff>
    </xdr:from>
    <xdr:ext cx="762000" cy="259045"/>
    <xdr:sp macro="" textlink="">
      <xdr:nvSpPr>
        <xdr:cNvPr id="157" name="テキスト ボックス 156"/>
        <xdr:cNvSpPr txBox="1"/>
      </xdr:nvSpPr>
      <xdr:spPr>
        <a:xfrm>
          <a:off x="12623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5.5%</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5.4%</a:t>
          </a:r>
          <a:endParaRPr lang="ja-JP" altLang="ja-JP" sz="1200">
            <a:effectLst/>
            <a:latin typeface="+mn-ea"/>
            <a:ea typeface="+mn-ea"/>
          </a:endParaRPr>
        </a:p>
        <a:p>
          <a:r>
            <a:rPr kumimoji="1" lang="ja-JP" altLang="ja-JP" sz="1200">
              <a:solidFill>
                <a:schemeClr val="dk1"/>
              </a:solidFill>
              <a:effectLst/>
              <a:latin typeface="+mn-ea"/>
              <a:ea typeface="+mn-ea"/>
              <a:cs typeface="+mn-cs"/>
            </a:rPr>
            <a:t>　前年度より微減したものの</a:t>
          </a:r>
          <a:r>
            <a:rPr kumimoji="1" lang="ja-JP" altLang="en-US" sz="1200">
              <a:solidFill>
                <a:schemeClr val="dk1"/>
              </a:solidFill>
              <a:effectLst/>
              <a:latin typeface="+mn-ea"/>
              <a:ea typeface="+mn-ea"/>
              <a:cs typeface="+mn-cs"/>
            </a:rPr>
            <a:t>扶助費の額は増加しており</a:t>
          </a:r>
          <a:r>
            <a:rPr kumimoji="1" lang="ja-JP" altLang="ja-JP" sz="1200">
              <a:solidFill>
                <a:schemeClr val="dk1"/>
              </a:solidFill>
              <a:effectLst/>
              <a:latin typeface="+mn-ea"/>
              <a:ea typeface="+mn-ea"/>
              <a:cs typeface="+mn-cs"/>
            </a:rPr>
            <a:t>、類似団体を上回っている。主な要因としては、福祉医療費（重度・母子・父子・乳幼児・小中高生）に力をいれているためであり、特に乳幼児・小中高生に対する医療費助成については、対象者を高校卒業までとしていることによるものである。</a:t>
          </a:r>
          <a:endParaRPr lang="ja-JP" altLang="ja-JP" sz="12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146050</xdr:rowOff>
    </xdr:to>
    <xdr:cxnSp macro="">
      <xdr:nvCxnSpPr>
        <xdr:cNvPr id="190" name="直線コネクタ 189"/>
        <xdr:cNvCxnSpPr/>
      </xdr:nvCxnSpPr>
      <xdr:spPr>
        <a:xfrm flipV="1">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50800</xdr:rowOff>
    </xdr:to>
    <xdr:cxnSp macro="">
      <xdr:nvCxnSpPr>
        <xdr:cNvPr id="193" name="直線コネクタ 192"/>
        <xdr:cNvCxnSpPr/>
      </xdr:nvCxnSpPr>
      <xdr:spPr>
        <a:xfrm flipV="1">
          <a:off x="3098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50800</xdr:rowOff>
    </xdr:to>
    <xdr:cxnSp macro="">
      <xdr:nvCxnSpPr>
        <xdr:cNvPr id="196" name="直線コネクタ 195"/>
        <xdr:cNvCxnSpPr/>
      </xdr:nvCxnSpPr>
      <xdr:spPr>
        <a:xfrm>
          <a:off x="2209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7" name="フローチャート :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8" name="テキスト ボックス 19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56</xdr:row>
      <xdr:rowOff>146050</xdr:rowOff>
    </xdr:to>
    <xdr:cxnSp macro="">
      <xdr:nvCxnSpPr>
        <xdr:cNvPr id="199" name="直線コネクタ 198"/>
        <xdr:cNvCxnSpPr/>
      </xdr:nvCxnSpPr>
      <xdr:spPr>
        <a:xfrm>
          <a:off x="1320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0" name="フローチャート :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03" name="テキスト ボックス 202"/>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11" name="円/楕円 210"/>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12" name="テキスト ボックス 211"/>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3" name="円/楕円 212"/>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4" name="テキスト ボックス 213"/>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5" name="円/楕円 214"/>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16" name="テキスト ボックス 215"/>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7" name="円/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14.5%</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15.5%</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下水道事業や介護保険事業への繰出支出が年々増加傾向にあり、類似団体平均を上回っている。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特に下水道事業については事業債の元利償還金が増加しているなど、下水道事業の確実な推進と同会計の安定・健全化を図るため、繰出支出を続けていく方針であるが、独立採算の原則に立ち返り、下水道接続率の向上に努め使用料の増収を図っていく。</a:t>
          </a:r>
          <a:endParaRPr lang="ja-JP" altLang="ja-JP" sz="12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107950</xdr:rowOff>
    </xdr:to>
    <xdr:cxnSp macro="">
      <xdr:nvCxnSpPr>
        <xdr:cNvPr id="251" name="直線コネクタ 250"/>
        <xdr:cNvCxnSpPr/>
      </xdr:nvCxnSpPr>
      <xdr:spPr>
        <a:xfrm>
          <a:off x="15671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31750</xdr:rowOff>
    </xdr:to>
    <xdr:cxnSp macro="">
      <xdr:nvCxnSpPr>
        <xdr:cNvPr id="254" name="直線コネクタ 253"/>
        <xdr:cNvCxnSpPr/>
      </xdr:nvCxnSpPr>
      <xdr:spPr>
        <a:xfrm>
          <a:off x="14782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24130</xdr:rowOff>
    </xdr:to>
    <xdr:cxnSp macro="">
      <xdr:nvCxnSpPr>
        <xdr:cNvPr id="257" name="直線コネクタ 256"/>
        <xdr:cNvCxnSpPr/>
      </xdr:nvCxnSpPr>
      <xdr:spPr>
        <a:xfrm>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8" name="フローチャート : 判断 257"/>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9" name="テキスト ボックス 258"/>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149860</xdr:rowOff>
    </xdr:to>
    <xdr:cxnSp macro="">
      <xdr:nvCxnSpPr>
        <xdr:cNvPr id="260" name="直線コネクタ 259"/>
        <xdr:cNvCxnSpPr/>
      </xdr:nvCxnSpPr>
      <xdr:spPr>
        <a:xfrm>
          <a:off x="13004800" y="966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0" name="円/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1"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4" name="円/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5" name="テキスト ボックス 27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6" name="円/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12.4%</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12.3%</a:t>
          </a:r>
          <a:endParaRPr lang="ja-JP" altLang="ja-JP" sz="1200">
            <a:effectLst/>
            <a:latin typeface="+mn-ea"/>
            <a:ea typeface="+mn-ea"/>
          </a:endParaRPr>
        </a:p>
        <a:p>
          <a:r>
            <a:rPr kumimoji="1" lang="ja-JP" altLang="ja-JP" sz="1200">
              <a:solidFill>
                <a:schemeClr val="dk1"/>
              </a:solidFill>
              <a:effectLst/>
              <a:latin typeface="+mn-ea"/>
              <a:ea typeface="+mn-ea"/>
              <a:cs typeface="+mn-cs"/>
            </a:rPr>
            <a:t>　一部事務組合や協議会への負担金、各種団体への補助金については必要性や費用対効果、経費負担のあり方について見直しを行っており、類似団体平均を下回っている。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今後も負担金や補助金の既得権化を避けるため、協議会への安易な加入や新たな団体補助金の創設を抑制していく。</a:t>
          </a:r>
          <a:endParaRPr lang="ja-JP" altLang="ja-JP" sz="12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122428</xdr:rowOff>
    </xdr:to>
    <xdr:cxnSp macro="">
      <xdr:nvCxnSpPr>
        <xdr:cNvPr id="309" name="直線コネクタ 308"/>
        <xdr:cNvCxnSpPr/>
      </xdr:nvCxnSpPr>
      <xdr:spPr>
        <a:xfrm flipV="1">
          <a:off x="15671800" y="6290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159004</xdr:rowOff>
    </xdr:to>
    <xdr:cxnSp macro="">
      <xdr:nvCxnSpPr>
        <xdr:cNvPr id="312" name="直線コネクタ 311"/>
        <xdr:cNvCxnSpPr/>
      </xdr:nvCxnSpPr>
      <xdr:spPr>
        <a:xfrm flipV="1">
          <a:off x="14782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36</xdr:row>
      <xdr:rowOff>159004</xdr:rowOff>
    </xdr:to>
    <xdr:cxnSp macro="">
      <xdr:nvCxnSpPr>
        <xdr:cNvPr id="315" name="直線コネクタ 314"/>
        <xdr:cNvCxnSpPr/>
      </xdr:nvCxnSpPr>
      <xdr:spPr>
        <a:xfrm>
          <a:off x="13893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6" name="フローチャート : 判断 31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7" name="テキスト ボックス 31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145288</xdr:rowOff>
    </xdr:to>
    <xdr:cxnSp macro="">
      <xdr:nvCxnSpPr>
        <xdr:cNvPr id="318" name="直線コネクタ 317"/>
        <xdr:cNvCxnSpPr/>
      </xdr:nvCxnSpPr>
      <xdr:spPr>
        <a:xfrm>
          <a:off x="13004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0" name="テキスト ボックス 31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1" name="フローチャート : 判断 320"/>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22" name="テキスト ボックス 321"/>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8" name="円/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0" name="円/楕円 329"/>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31" name="テキスト ボックス 330"/>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32" name="円/楕円 331"/>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33" name="テキスト ボックス 332"/>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34" name="円/楕円 333"/>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34815</xdr:rowOff>
    </xdr:from>
    <xdr:ext cx="762000" cy="259045"/>
    <xdr:sp macro="" textlink="">
      <xdr:nvSpPr>
        <xdr:cNvPr id="335" name="テキスト ボックス 334"/>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6" name="円/楕円 335"/>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37" name="テキスト ボックス 336"/>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7.1%</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7.6%</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予算規模については、</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身の丈予算</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を基本に歳入経常財源に見合った歳出総額としている。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年度は前年度と比較して</a:t>
          </a:r>
          <a:r>
            <a:rPr kumimoji="1" lang="en-US" altLang="ja-JP" sz="1200">
              <a:solidFill>
                <a:schemeClr val="dk1"/>
              </a:solidFill>
              <a:effectLst/>
              <a:latin typeface="+mn-ea"/>
              <a:ea typeface="+mn-ea"/>
              <a:cs typeface="+mn-cs"/>
            </a:rPr>
            <a:t>0.5</a:t>
          </a:r>
          <a:r>
            <a:rPr kumimoji="1" lang="ja-JP" altLang="ja-JP" sz="1200">
              <a:solidFill>
                <a:schemeClr val="dk1"/>
              </a:solidFill>
              <a:effectLst/>
              <a:latin typeface="+mn-ea"/>
              <a:ea typeface="+mn-ea"/>
              <a:cs typeface="+mn-cs"/>
            </a:rPr>
            <a:t>ポイント増加し</a:t>
          </a:r>
          <a:r>
            <a:rPr kumimoji="1" lang="en-US" altLang="ja-JP" sz="1200">
              <a:solidFill>
                <a:schemeClr val="dk1"/>
              </a:solidFill>
              <a:effectLst/>
              <a:latin typeface="+mn-ea"/>
              <a:ea typeface="+mn-ea"/>
              <a:cs typeface="+mn-cs"/>
            </a:rPr>
            <a:t>7.6%</a:t>
          </a:r>
          <a:r>
            <a:rPr kumimoji="1" lang="ja-JP" altLang="ja-JP" sz="1200">
              <a:solidFill>
                <a:schemeClr val="dk1"/>
              </a:solidFill>
              <a:effectLst/>
              <a:latin typeface="+mn-ea"/>
              <a:ea typeface="+mn-ea"/>
              <a:cs typeface="+mn-cs"/>
            </a:rPr>
            <a:t>になったが類似団体平均を大きく下回っており、今後も地方債の新規発行の抑制や計画的に繰上償還を実施することで比率の増加を抑えていく。</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51562</xdr:rowOff>
    </xdr:from>
    <xdr:to>
      <xdr:col>7</xdr:col>
      <xdr:colOff>15875</xdr:colOff>
      <xdr:row>75</xdr:row>
      <xdr:rowOff>74422</xdr:rowOff>
    </xdr:to>
    <xdr:cxnSp macro="">
      <xdr:nvCxnSpPr>
        <xdr:cNvPr id="367" name="直線コネクタ 366"/>
        <xdr:cNvCxnSpPr/>
      </xdr:nvCxnSpPr>
      <xdr:spPr>
        <a:xfrm>
          <a:off x="3987800" y="129103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42418</xdr:rowOff>
    </xdr:from>
    <xdr:to>
      <xdr:col>5</xdr:col>
      <xdr:colOff>549275</xdr:colOff>
      <xdr:row>75</xdr:row>
      <xdr:rowOff>51562</xdr:rowOff>
    </xdr:to>
    <xdr:cxnSp macro="">
      <xdr:nvCxnSpPr>
        <xdr:cNvPr id="370" name="直線コネクタ 369"/>
        <xdr:cNvCxnSpPr/>
      </xdr:nvCxnSpPr>
      <xdr:spPr>
        <a:xfrm>
          <a:off x="3098800" y="12901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10414</xdr:rowOff>
    </xdr:from>
    <xdr:to>
      <xdr:col>4</xdr:col>
      <xdr:colOff>346075</xdr:colOff>
      <xdr:row>75</xdr:row>
      <xdr:rowOff>42418</xdr:rowOff>
    </xdr:to>
    <xdr:cxnSp macro="">
      <xdr:nvCxnSpPr>
        <xdr:cNvPr id="373" name="直線コネクタ 372"/>
        <xdr:cNvCxnSpPr/>
      </xdr:nvCxnSpPr>
      <xdr:spPr>
        <a:xfrm>
          <a:off x="2209800" y="128691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4" name="フローチャート : 判断 373"/>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5" name="テキスト ボックス 374"/>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10414</xdr:rowOff>
    </xdr:to>
    <xdr:cxnSp macro="">
      <xdr:nvCxnSpPr>
        <xdr:cNvPr id="376" name="直線コネクタ 375"/>
        <xdr:cNvCxnSpPr/>
      </xdr:nvCxnSpPr>
      <xdr:spPr>
        <a:xfrm>
          <a:off x="1320800" y="12860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7" name="フローチャート : 判断 376"/>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78" name="テキスト ボックス 377"/>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9" name="フローチャート : 判断 378"/>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80" name="テキスト ボックス 379"/>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23622</xdr:rowOff>
    </xdr:from>
    <xdr:to>
      <xdr:col>7</xdr:col>
      <xdr:colOff>66675</xdr:colOff>
      <xdr:row>75</xdr:row>
      <xdr:rowOff>125222</xdr:rowOff>
    </xdr:to>
    <xdr:sp macro="" textlink="">
      <xdr:nvSpPr>
        <xdr:cNvPr id="386" name="円/楕円 385"/>
        <xdr:cNvSpPr/>
      </xdr:nvSpPr>
      <xdr:spPr>
        <a:xfrm>
          <a:off x="4775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40149</xdr:rowOff>
    </xdr:from>
    <xdr:ext cx="762000" cy="259045"/>
    <xdr:sp macro="" textlink="">
      <xdr:nvSpPr>
        <xdr:cNvPr id="387" name="公債費該当値テキスト"/>
        <xdr:cNvSpPr txBox="1"/>
      </xdr:nvSpPr>
      <xdr:spPr>
        <a:xfrm>
          <a:off x="4914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xdr:rowOff>
    </xdr:from>
    <xdr:to>
      <xdr:col>5</xdr:col>
      <xdr:colOff>600075</xdr:colOff>
      <xdr:row>75</xdr:row>
      <xdr:rowOff>102362</xdr:rowOff>
    </xdr:to>
    <xdr:sp macro="" textlink="">
      <xdr:nvSpPr>
        <xdr:cNvPr id="388" name="円/楕円 387"/>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112539</xdr:rowOff>
    </xdr:from>
    <xdr:ext cx="736600" cy="259045"/>
    <xdr:sp macro="" textlink="">
      <xdr:nvSpPr>
        <xdr:cNvPr id="389" name="テキスト ボックス 388"/>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163068</xdr:rowOff>
    </xdr:from>
    <xdr:to>
      <xdr:col>4</xdr:col>
      <xdr:colOff>396875</xdr:colOff>
      <xdr:row>75</xdr:row>
      <xdr:rowOff>93218</xdr:rowOff>
    </xdr:to>
    <xdr:sp macro="" textlink="">
      <xdr:nvSpPr>
        <xdr:cNvPr id="390" name="円/楕円 389"/>
        <xdr:cNvSpPr/>
      </xdr:nvSpPr>
      <xdr:spPr>
        <a:xfrm>
          <a:off x="3048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103395</xdr:rowOff>
    </xdr:from>
    <xdr:ext cx="762000" cy="259045"/>
    <xdr:sp macro="" textlink="">
      <xdr:nvSpPr>
        <xdr:cNvPr id="391" name="テキスト ボックス 390"/>
        <xdr:cNvSpPr txBox="1"/>
      </xdr:nvSpPr>
      <xdr:spPr>
        <a:xfrm>
          <a:off x="2717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131064</xdr:rowOff>
    </xdr:from>
    <xdr:to>
      <xdr:col>3</xdr:col>
      <xdr:colOff>193675</xdr:colOff>
      <xdr:row>75</xdr:row>
      <xdr:rowOff>61214</xdr:rowOff>
    </xdr:to>
    <xdr:sp macro="" textlink="">
      <xdr:nvSpPr>
        <xdr:cNvPr id="392" name="円/楕円 391"/>
        <xdr:cNvSpPr/>
      </xdr:nvSpPr>
      <xdr:spPr>
        <a:xfrm>
          <a:off x="2159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71391</xdr:rowOff>
    </xdr:from>
    <xdr:ext cx="762000" cy="259045"/>
    <xdr:sp macro="" textlink="">
      <xdr:nvSpPr>
        <xdr:cNvPr id="393" name="テキスト ボックス 392"/>
        <xdr:cNvSpPr txBox="1"/>
      </xdr:nvSpPr>
      <xdr:spPr>
        <a:xfrm>
          <a:off x="1828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4" name="円/楕円 393"/>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5" name="テキスト ボックス 394"/>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ea"/>
              <a:ea typeface="+mn-ea"/>
              <a:cs typeface="+mn-cs"/>
            </a:rPr>
            <a:t>67.1%</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68.5%</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a:p>
          <a:r>
            <a:rPr kumimoji="1" lang="ja-JP" altLang="ja-JP" sz="1200">
              <a:solidFill>
                <a:schemeClr val="dk1"/>
              </a:solidFill>
              <a:effectLst/>
              <a:latin typeface="+mn-ea"/>
              <a:ea typeface="+mn-ea"/>
              <a:cs typeface="+mn-cs"/>
            </a:rPr>
            <a:t>　前年度と比較して</a:t>
          </a:r>
          <a:r>
            <a:rPr kumimoji="1" lang="en-US" altLang="ja-JP" sz="1200">
              <a:solidFill>
                <a:schemeClr val="dk1"/>
              </a:solidFill>
              <a:effectLst/>
              <a:latin typeface="+mn-ea"/>
              <a:ea typeface="+mn-ea"/>
              <a:cs typeface="+mn-cs"/>
            </a:rPr>
            <a:t>1.4</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増加したが</a:t>
          </a:r>
          <a:r>
            <a:rPr kumimoji="1" lang="ja-JP" altLang="ja-JP" sz="1200">
              <a:solidFill>
                <a:schemeClr val="dk1"/>
              </a:solidFill>
              <a:effectLst/>
              <a:latin typeface="+mn-ea"/>
              <a:ea typeface="+mn-ea"/>
              <a:cs typeface="+mn-cs"/>
            </a:rPr>
            <a:t>、類似平均団体を下回っている。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地方債償還のための下水道事業会計への操出金が増加したことが主な要因であるが、</a:t>
          </a:r>
          <a:r>
            <a:rPr kumimoji="1" lang="ja-JP" altLang="ja-JP" sz="1200">
              <a:solidFill>
                <a:schemeClr val="dk1"/>
              </a:solidFill>
              <a:effectLst/>
              <a:latin typeface="+mn-ea"/>
              <a:ea typeface="+mn-ea"/>
              <a:cs typeface="+mn-cs"/>
            </a:rPr>
            <a:t>公債費に準ずる土地改良事業に係る元利補給が事業完了に伴い新たな発行はな</a:t>
          </a:r>
          <a:r>
            <a:rPr kumimoji="1" lang="ja-JP" altLang="en-US" sz="1200">
              <a:solidFill>
                <a:schemeClr val="dk1"/>
              </a:solidFill>
              <a:effectLst/>
              <a:latin typeface="+mn-ea"/>
              <a:ea typeface="+mn-ea"/>
              <a:cs typeface="+mn-cs"/>
            </a:rPr>
            <a:t>く</a:t>
          </a:r>
          <a:r>
            <a:rPr kumimoji="1" lang="ja-JP" altLang="ja-JP" sz="1200">
              <a:solidFill>
                <a:schemeClr val="dk1"/>
              </a:solidFill>
              <a:effectLst/>
              <a:latin typeface="+mn-ea"/>
              <a:ea typeface="+mn-ea"/>
              <a:cs typeface="+mn-cs"/>
            </a:rPr>
            <a:t>、未償還残高</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減少している</a:t>
          </a:r>
          <a:r>
            <a:rPr kumimoji="1" lang="ja-JP" altLang="en-US"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51562</xdr:rowOff>
    </xdr:from>
    <xdr:to>
      <xdr:col>24</xdr:col>
      <xdr:colOff>31750</xdr:colOff>
      <xdr:row>75</xdr:row>
      <xdr:rowOff>115570</xdr:rowOff>
    </xdr:to>
    <xdr:cxnSp macro="">
      <xdr:nvCxnSpPr>
        <xdr:cNvPr id="426" name="直線コネクタ 425"/>
        <xdr:cNvCxnSpPr/>
      </xdr:nvCxnSpPr>
      <xdr:spPr>
        <a:xfrm>
          <a:off x="15671800" y="129103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51562</xdr:rowOff>
    </xdr:from>
    <xdr:to>
      <xdr:col>22</xdr:col>
      <xdr:colOff>565150</xdr:colOff>
      <xdr:row>75</xdr:row>
      <xdr:rowOff>97282</xdr:rowOff>
    </xdr:to>
    <xdr:cxnSp macro="">
      <xdr:nvCxnSpPr>
        <xdr:cNvPr id="429" name="直線コネクタ 428"/>
        <xdr:cNvCxnSpPr/>
      </xdr:nvCxnSpPr>
      <xdr:spPr>
        <a:xfrm flipV="1">
          <a:off x="14782800" y="12910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62992</xdr:rowOff>
    </xdr:from>
    <xdr:to>
      <xdr:col>21</xdr:col>
      <xdr:colOff>361950</xdr:colOff>
      <xdr:row>75</xdr:row>
      <xdr:rowOff>97282</xdr:rowOff>
    </xdr:to>
    <xdr:cxnSp macro="">
      <xdr:nvCxnSpPr>
        <xdr:cNvPr id="432" name="直線コネクタ 431"/>
        <xdr:cNvCxnSpPr/>
      </xdr:nvCxnSpPr>
      <xdr:spPr>
        <a:xfrm>
          <a:off x="13893800" y="127502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3" name="フローチャート : 判断 432"/>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4" name="テキスト ボックス 433"/>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83566</xdr:rowOff>
    </xdr:from>
    <xdr:to>
      <xdr:col>20</xdr:col>
      <xdr:colOff>158750</xdr:colOff>
      <xdr:row>74</xdr:row>
      <xdr:rowOff>62992</xdr:rowOff>
    </xdr:to>
    <xdr:cxnSp macro="">
      <xdr:nvCxnSpPr>
        <xdr:cNvPr id="435" name="直線コネクタ 434"/>
        <xdr:cNvCxnSpPr/>
      </xdr:nvCxnSpPr>
      <xdr:spPr>
        <a:xfrm>
          <a:off x="13004800" y="1259941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6" name="フローチャート : 判断 435"/>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7" name="テキスト ボックス 436"/>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38" name="フローチャート : 判断 437"/>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39" name="テキスト ボックス 438"/>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64770</xdr:rowOff>
    </xdr:from>
    <xdr:to>
      <xdr:col>24</xdr:col>
      <xdr:colOff>82550</xdr:colOff>
      <xdr:row>75</xdr:row>
      <xdr:rowOff>166370</xdr:rowOff>
    </xdr:to>
    <xdr:sp macro="" textlink="">
      <xdr:nvSpPr>
        <xdr:cNvPr id="445" name="円/楕円 444"/>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81297</xdr:rowOff>
    </xdr:from>
    <xdr:ext cx="762000" cy="259045"/>
    <xdr:sp macro="" textlink="">
      <xdr:nvSpPr>
        <xdr:cNvPr id="446"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xdr:rowOff>
    </xdr:from>
    <xdr:to>
      <xdr:col>22</xdr:col>
      <xdr:colOff>615950</xdr:colOff>
      <xdr:row>75</xdr:row>
      <xdr:rowOff>102362</xdr:rowOff>
    </xdr:to>
    <xdr:sp macro="" textlink="">
      <xdr:nvSpPr>
        <xdr:cNvPr id="447" name="円/楕円 446"/>
        <xdr:cNvSpPr/>
      </xdr:nvSpPr>
      <xdr:spPr>
        <a:xfrm>
          <a:off x="15621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112539</xdr:rowOff>
    </xdr:from>
    <xdr:ext cx="736600" cy="259045"/>
    <xdr:sp macro="" textlink="">
      <xdr:nvSpPr>
        <xdr:cNvPr id="448" name="テキスト ボックス 447"/>
        <xdr:cNvSpPr txBox="1"/>
      </xdr:nvSpPr>
      <xdr:spPr>
        <a:xfrm>
          <a:off x="15290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46482</xdr:rowOff>
    </xdr:from>
    <xdr:to>
      <xdr:col>21</xdr:col>
      <xdr:colOff>412750</xdr:colOff>
      <xdr:row>75</xdr:row>
      <xdr:rowOff>148081</xdr:rowOff>
    </xdr:to>
    <xdr:sp macro="" textlink="">
      <xdr:nvSpPr>
        <xdr:cNvPr id="449" name="円/楕円 448"/>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158259</xdr:rowOff>
    </xdr:from>
    <xdr:ext cx="762000" cy="259045"/>
    <xdr:sp macro="" textlink="">
      <xdr:nvSpPr>
        <xdr:cNvPr id="450" name="テキスト ボックス 449"/>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xdr:rowOff>
    </xdr:from>
    <xdr:to>
      <xdr:col>20</xdr:col>
      <xdr:colOff>209550</xdr:colOff>
      <xdr:row>74</xdr:row>
      <xdr:rowOff>113792</xdr:rowOff>
    </xdr:to>
    <xdr:sp macro="" textlink="">
      <xdr:nvSpPr>
        <xdr:cNvPr id="451" name="円/楕円 450"/>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123969</xdr:rowOff>
    </xdr:from>
    <xdr:ext cx="762000" cy="259045"/>
    <xdr:sp macro="" textlink="">
      <xdr:nvSpPr>
        <xdr:cNvPr id="452" name="テキスト ボックス 451"/>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32766</xdr:rowOff>
    </xdr:from>
    <xdr:to>
      <xdr:col>19</xdr:col>
      <xdr:colOff>6350</xdr:colOff>
      <xdr:row>73</xdr:row>
      <xdr:rowOff>134366</xdr:rowOff>
    </xdr:to>
    <xdr:sp macro="" textlink="">
      <xdr:nvSpPr>
        <xdr:cNvPr id="453" name="円/楕円 452"/>
        <xdr:cNvSpPr/>
      </xdr:nvSpPr>
      <xdr:spPr>
        <a:xfrm>
          <a:off x="12954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144543</xdr:rowOff>
    </xdr:from>
    <xdr:ext cx="762000" cy="259045"/>
    <xdr:sp macro="" textlink="">
      <xdr:nvSpPr>
        <xdr:cNvPr id="454" name="テキスト ボックス 453"/>
        <xdr:cNvSpPr txBox="1"/>
      </xdr:nvSpPr>
      <xdr:spPr>
        <a:xfrm>
          <a:off x="12623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岐阜県輪之内町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155285</xdr:rowOff>
    </xdr:from>
    <xdr:to>
      <xdr:col>4</xdr:col>
      <xdr:colOff>1117600</xdr:colOff>
      <xdr:row>18</xdr:row>
      <xdr:rowOff>124417</xdr:rowOff>
    </xdr:to>
    <xdr:cxnSp macro="">
      <xdr:nvCxnSpPr>
        <xdr:cNvPr id="45" name="直線コネクタ 44"/>
        <xdr:cNvCxnSpPr/>
      </xdr:nvCxnSpPr>
      <xdr:spPr bwMode="auto">
        <a:xfrm flipV="1">
          <a:off x="5651500" y="2088860"/>
          <a:ext cx="0" cy="11692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103901</xdr:rowOff>
    </xdr:from>
    <xdr:ext cx="762000" cy="259045"/>
    <xdr:sp macro="" textlink="">
      <xdr:nvSpPr>
        <xdr:cNvPr id="46" name="人口1人当たり決算額の推移最小値テキスト130"/>
        <xdr:cNvSpPr txBox="1"/>
      </xdr:nvSpPr>
      <xdr:spPr>
        <a:xfrm>
          <a:off x="5740400" y="32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18</xdr:row>
      <xdr:rowOff>124417</xdr:rowOff>
    </xdr:from>
    <xdr:to>
      <xdr:col>5</xdr:col>
      <xdr:colOff>73025</xdr:colOff>
      <xdr:row>18</xdr:row>
      <xdr:rowOff>124417</xdr:rowOff>
    </xdr:to>
    <xdr:cxnSp macro="">
      <xdr:nvCxnSpPr>
        <xdr:cNvPr id="47" name="直線コネクタ 46"/>
        <xdr:cNvCxnSpPr/>
      </xdr:nvCxnSpPr>
      <xdr:spPr bwMode="auto">
        <a:xfrm>
          <a:off x="5562600" y="32581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70212</xdr:rowOff>
    </xdr:from>
    <xdr:ext cx="762000" cy="259045"/>
    <xdr:sp macro="" textlink="">
      <xdr:nvSpPr>
        <xdr:cNvPr id="48" name="人口1人当たり決算額の推移最大値テキスト130"/>
        <xdr:cNvSpPr txBox="1"/>
      </xdr:nvSpPr>
      <xdr:spPr>
        <a:xfrm>
          <a:off x="5740400" y="18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11</xdr:row>
      <xdr:rowOff>155285</xdr:rowOff>
    </xdr:from>
    <xdr:to>
      <xdr:col>5</xdr:col>
      <xdr:colOff>73025</xdr:colOff>
      <xdr:row>11</xdr:row>
      <xdr:rowOff>155285</xdr:rowOff>
    </xdr:to>
    <xdr:cxnSp macro="">
      <xdr:nvCxnSpPr>
        <xdr:cNvPr id="49" name="直線コネクタ 48"/>
        <xdr:cNvCxnSpPr/>
      </xdr:nvCxnSpPr>
      <xdr:spPr bwMode="auto">
        <a:xfrm>
          <a:off x="5562600" y="2088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93724</xdr:rowOff>
    </xdr:from>
    <xdr:to>
      <xdr:col>4</xdr:col>
      <xdr:colOff>1117600</xdr:colOff>
      <xdr:row>18</xdr:row>
      <xdr:rowOff>108964</xdr:rowOff>
    </xdr:to>
    <xdr:cxnSp macro="">
      <xdr:nvCxnSpPr>
        <xdr:cNvPr id="50" name="直線コネクタ 49"/>
        <xdr:cNvCxnSpPr/>
      </xdr:nvCxnSpPr>
      <xdr:spPr bwMode="auto">
        <a:xfrm flipV="1">
          <a:off x="5003800" y="3227449"/>
          <a:ext cx="647700" cy="1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100911</xdr:rowOff>
    </xdr:from>
    <xdr:ext cx="762000" cy="259045"/>
    <xdr:sp macro="" textlink="">
      <xdr:nvSpPr>
        <xdr:cNvPr id="51" name="人口1人当たり決算額の推移平均値テキスト130"/>
        <xdr:cNvSpPr txBox="1"/>
      </xdr:nvSpPr>
      <xdr:spPr>
        <a:xfrm>
          <a:off x="5740400" y="2720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84384</xdr:rowOff>
    </xdr:from>
    <xdr:to>
      <xdr:col>5</xdr:col>
      <xdr:colOff>34925</xdr:colOff>
      <xdr:row>17</xdr:row>
      <xdr:rowOff>14534</xdr:rowOff>
    </xdr:to>
    <xdr:sp macro="" textlink="">
      <xdr:nvSpPr>
        <xdr:cNvPr id="52" name="フローチャート : 判断 51"/>
        <xdr:cNvSpPr/>
      </xdr:nvSpPr>
      <xdr:spPr bwMode="auto">
        <a:xfrm>
          <a:off x="5600700" y="2875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108964</xdr:rowOff>
    </xdr:from>
    <xdr:to>
      <xdr:col>4</xdr:col>
      <xdr:colOff>469900</xdr:colOff>
      <xdr:row>18</xdr:row>
      <xdr:rowOff>132860</xdr:rowOff>
    </xdr:to>
    <xdr:cxnSp macro="">
      <xdr:nvCxnSpPr>
        <xdr:cNvPr id="53" name="直線コネクタ 52"/>
        <xdr:cNvCxnSpPr/>
      </xdr:nvCxnSpPr>
      <xdr:spPr bwMode="auto">
        <a:xfrm flipV="1">
          <a:off x="4305300" y="3242689"/>
          <a:ext cx="698500" cy="2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106291</xdr:rowOff>
    </xdr:from>
    <xdr:to>
      <xdr:col>4</xdr:col>
      <xdr:colOff>520700</xdr:colOff>
      <xdr:row>17</xdr:row>
      <xdr:rowOff>36441</xdr:rowOff>
    </xdr:to>
    <xdr:sp macro="" textlink="">
      <xdr:nvSpPr>
        <xdr:cNvPr id="54" name="フローチャート : 判断 53"/>
        <xdr:cNvSpPr/>
      </xdr:nvSpPr>
      <xdr:spPr bwMode="auto">
        <a:xfrm>
          <a:off x="49530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46618</xdr:rowOff>
    </xdr:from>
    <xdr:ext cx="736600" cy="259045"/>
    <xdr:sp macro="" textlink="">
      <xdr:nvSpPr>
        <xdr:cNvPr id="55" name="テキスト ボックス 54"/>
        <xdr:cNvSpPr txBox="1"/>
      </xdr:nvSpPr>
      <xdr:spPr>
        <a:xfrm>
          <a:off x="4622800" y="2665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132860</xdr:rowOff>
    </xdr:from>
    <xdr:to>
      <xdr:col>3</xdr:col>
      <xdr:colOff>904875</xdr:colOff>
      <xdr:row>18</xdr:row>
      <xdr:rowOff>157549</xdr:rowOff>
    </xdr:to>
    <xdr:cxnSp macro="">
      <xdr:nvCxnSpPr>
        <xdr:cNvPr id="56" name="直線コネクタ 55"/>
        <xdr:cNvCxnSpPr/>
      </xdr:nvCxnSpPr>
      <xdr:spPr bwMode="auto">
        <a:xfrm flipV="1">
          <a:off x="3606800" y="3266585"/>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157549</xdr:rowOff>
    </xdr:from>
    <xdr:to>
      <xdr:col>3</xdr:col>
      <xdr:colOff>206375</xdr:colOff>
      <xdr:row>18</xdr:row>
      <xdr:rowOff>159781</xdr:rowOff>
    </xdr:to>
    <xdr:cxnSp macro="">
      <xdr:nvCxnSpPr>
        <xdr:cNvPr id="59" name="直線コネクタ 58"/>
        <xdr:cNvCxnSpPr/>
      </xdr:nvCxnSpPr>
      <xdr:spPr bwMode="auto">
        <a:xfrm flipV="1">
          <a:off x="2908300" y="3291274"/>
          <a:ext cx="698500" cy="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42924</xdr:rowOff>
    </xdr:from>
    <xdr:to>
      <xdr:col>5</xdr:col>
      <xdr:colOff>34925</xdr:colOff>
      <xdr:row>18</xdr:row>
      <xdr:rowOff>144524</xdr:rowOff>
    </xdr:to>
    <xdr:sp macro="" textlink="">
      <xdr:nvSpPr>
        <xdr:cNvPr id="69" name="円/楕円 68"/>
        <xdr:cNvSpPr/>
      </xdr:nvSpPr>
      <xdr:spPr bwMode="auto">
        <a:xfrm>
          <a:off x="5600700" y="317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122951</xdr:rowOff>
    </xdr:from>
    <xdr:ext cx="762000" cy="259045"/>
    <xdr:sp macro="" textlink="">
      <xdr:nvSpPr>
        <xdr:cNvPr id="70" name="人口1人当たり決算額の推移該当値テキスト130"/>
        <xdr:cNvSpPr txBox="1"/>
      </xdr:nvSpPr>
      <xdr:spPr>
        <a:xfrm>
          <a:off x="5740400" y="308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93,117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58164</xdr:rowOff>
    </xdr:from>
    <xdr:to>
      <xdr:col>4</xdr:col>
      <xdr:colOff>520700</xdr:colOff>
      <xdr:row>18</xdr:row>
      <xdr:rowOff>159764</xdr:rowOff>
    </xdr:to>
    <xdr:sp macro="" textlink="">
      <xdr:nvSpPr>
        <xdr:cNvPr id="71" name="円/楕円 70"/>
        <xdr:cNvSpPr/>
      </xdr:nvSpPr>
      <xdr:spPr bwMode="auto">
        <a:xfrm>
          <a:off x="4953000" y="3191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144541</xdr:rowOff>
    </xdr:from>
    <xdr:ext cx="736600" cy="259045"/>
    <xdr:sp macro="" textlink="">
      <xdr:nvSpPr>
        <xdr:cNvPr id="72" name="テキスト ボックス 71"/>
        <xdr:cNvSpPr txBox="1"/>
      </xdr:nvSpPr>
      <xdr:spPr>
        <a:xfrm>
          <a:off x="4622800" y="32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91,117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82060</xdr:rowOff>
    </xdr:from>
    <xdr:to>
      <xdr:col>3</xdr:col>
      <xdr:colOff>955675</xdr:colOff>
      <xdr:row>19</xdr:row>
      <xdr:rowOff>12210</xdr:rowOff>
    </xdr:to>
    <xdr:sp macro="" textlink="">
      <xdr:nvSpPr>
        <xdr:cNvPr id="73" name="円/楕円 72"/>
        <xdr:cNvSpPr/>
      </xdr:nvSpPr>
      <xdr:spPr bwMode="auto">
        <a:xfrm>
          <a:off x="4254500" y="321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168437</xdr:rowOff>
    </xdr:from>
    <xdr:ext cx="762000" cy="259045"/>
    <xdr:sp macro="" textlink="">
      <xdr:nvSpPr>
        <xdr:cNvPr id="74" name="テキスト ボックス 73"/>
        <xdr:cNvSpPr txBox="1"/>
      </xdr:nvSpPr>
      <xdr:spPr>
        <a:xfrm>
          <a:off x="3924300" y="330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87,981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106749</xdr:rowOff>
    </xdr:from>
    <xdr:to>
      <xdr:col>3</xdr:col>
      <xdr:colOff>257175</xdr:colOff>
      <xdr:row>19</xdr:row>
      <xdr:rowOff>36899</xdr:rowOff>
    </xdr:to>
    <xdr:sp macro="" textlink="">
      <xdr:nvSpPr>
        <xdr:cNvPr id="75" name="円/楕円 74"/>
        <xdr:cNvSpPr/>
      </xdr:nvSpPr>
      <xdr:spPr bwMode="auto">
        <a:xfrm>
          <a:off x="3556000" y="324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21676</xdr:rowOff>
    </xdr:from>
    <xdr:ext cx="762000" cy="259045"/>
    <xdr:sp macro="" textlink="">
      <xdr:nvSpPr>
        <xdr:cNvPr id="76" name="テキスト ボックス 75"/>
        <xdr:cNvSpPr txBox="1"/>
      </xdr:nvSpPr>
      <xdr:spPr>
        <a:xfrm>
          <a:off x="3225800" y="33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84,741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108981</xdr:rowOff>
    </xdr:from>
    <xdr:to>
      <xdr:col>2</xdr:col>
      <xdr:colOff>692150</xdr:colOff>
      <xdr:row>19</xdr:row>
      <xdr:rowOff>39131</xdr:rowOff>
    </xdr:to>
    <xdr:sp macro="" textlink="">
      <xdr:nvSpPr>
        <xdr:cNvPr id="77" name="円/楕円 76"/>
        <xdr:cNvSpPr/>
      </xdr:nvSpPr>
      <xdr:spPr bwMode="auto">
        <a:xfrm>
          <a:off x="2857500" y="324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23908</xdr:rowOff>
    </xdr:from>
    <xdr:ext cx="762000" cy="259045"/>
    <xdr:sp macro="" textlink="">
      <xdr:nvSpPr>
        <xdr:cNvPr id="78" name="テキスト ボックス 77"/>
        <xdr:cNvSpPr txBox="1"/>
      </xdr:nvSpPr>
      <xdr:spPr>
        <a:xfrm>
          <a:off x="2527300" y="33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6" name="直線コネクタ 105"/>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7"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8" name="直線コネクタ 107"/>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9"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10" name="直線コネクタ 109"/>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7062</xdr:rowOff>
    </xdr:from>
    <xdr:to>
      <xdr:col>4</xdr:col>
      <xdr:colOff>1117600</xdr:colOff>
      <xdr:row>36</xdr:row>
      <xdr:rowOff>10109</xdr:rowOff>
    </xdr:to>
    <xdr:cxnSp macro="">
      <xdr:nvCxnSpPr>
        <xdr:cNvPr id="111" name="直線コネクタ 110"/>
        <xdr:cNvCxnSpPr/>
      </xdr:nvCxnSpPr>
      <xdr:spPr bwMode="auto">
        <a:xfrm flipV="1">
          <a:off x="5003800" y="6960312"/>
          <a:ext cx="647700" cy="3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2"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3" name="フローチャート : 判断 112"/>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10109</xdr:rowOff>
    </xdr:from>
    <xdr:to>
      <xdr:col>4</xdr:col>
      <xdr:colOff>469900</xdr:colOff>
      <xdr:row>36</xdr:row>
      <xdr:rowOff>21425</xdr:rowOff>
    </xdr:to>
    <xdr:cxnSp macro="">
      <xdr:nvCxnSpPr>
        <xdr:cNvPr id="114" name="直線コネクタ 113"/>
        <xdr:cNvCxnSpPr/>
      </xdr:nvCxnSpPr>
      <xdr:spPr bwMode="auto">
        <a:xfrm flipV="1">
          <a:off x="4305300" y="6963359"/>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5" name="フローチャート : 判断 114"/>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6" name="テキスト ボックス 115"/>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17367</xdr:rowOff>
    </xdr:from>
    <xdr:to>
      <xdr:col>3</xdr:col>
      <xdr:colOff>904875</xdr:colOff>
      <xdr:row>36</xdr:row>
      <xdr:rowOff>21425</xdr:rowOff>
    </xdr:to>
    <xdr:cxnSp macro="">
      <xdr:nvCxnSpPr>
        <xdr:cNvPr id="117" name="直線コネクタ 116"/>
        <xdr:cNvCxnSpPr/>
      </xdr:nvCxnSpPr>
      <xdr:spPr bwMode="auto">
        <a:xfrm>
          <a:off x="3606800" y="6970617"/>
          <a:ext cx="698500" cy="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92221</xdr:rowOff>
    </xdr:from>
    <xdr:to>
      <xdr:col>3</xdr:col>
      <xdr:colOff>955675</xdr:colOff>
      <xdr:row>35</xdr:row>
      <xdr:rowOff>193821</xdr:rowOff>
    </xdr:to>
    <xdr:sp macro="" textlink="">
      <xdr:nvSpPr>
        <xdr:cNvPr id="118" name="フローチャート : 判断 117"/>
        <xdr:cNvSpPr/>
      </xdr:nvSpPr>
      <xdr:spPr bwMode="auto">
        <a:xfrm>
          <a:off x="4254500" y="6702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203998</xdr:rowOff>
    </xdr:from>
    <xdr:ext cx="762000" cy="259045"/>
    <xdr:sp macro="" textlink="">
      <xdr:nvSpPr>
        <xdr:cNvPr id="119" name="テキスト ボックス 118"/>
        <xdr:cNvSpPr txBox="1"/>
      </xdr:nvSpPr>
      <xdr:spPr>
        <a:xfrm>
          <a:off x="3924300" y="647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328340</xdr:rowOff>
    </xdr:from>
    <xdr:to>
      <xdr:col>3</xdr:col>
      <xdr:colOff>206375</xdr:colOff>
      <xdr:row>36</xdr:row>
      <xdr:rowOff>17367</xdr:rowOff>
    </xdr:to>
    <xdr:cxnSp macro="">
      <xdr:nvCxnSpPr>
        <xdr:cNvPr id="120" name="直線コネクタ 119"/>
        <xdr:cNvCxnSpPr/>
      </xdr:nvCxnSpPr>
      <xdr:spPr bwMode="auto">
        <a:xfrm>
          <a:off x="2908300" y="6938690"/>
          <a:ext cx="698500" cy="3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40615</xdr:rowOff>
    </xdr:from>
    <xdr:to>
      <xdr:col>3</xdr:col>
      <xdr:colOff>257175</xdr:colOff>
      <xdr:row>35</xdr:row>
      <xdr:rowOff>142215</xdr:rowOff>
    </xdr:to>
    <xdr:sp macro="" textlink="">
      <xdr:nvSpPr>
        <xdr:cNvPr id="121" name="フローチャート : 判断 120"/>
        <xdr:cNvSpPr/>
      </xdr:nvSpPr>
      <xdr:spPr bwMode="auto">
        <a:xfrm>
          <a:off x="3556000" y="6650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152392</xdr:rowOff>
    </xdr:from>
    <xdr:ext cx="762000" cy="259045"/>
    <xdr:sp macro="" textlink="">
      <xdr:nvSpPr>
        <xdr:cNvPr id="122" name="テキスト ボックス 121"/>
        <xdr:cNvSpPr txBox="1"/>
      </xdr:nvSpPr>
      <xdr:spPr>
        <a:xfrm>
          <a:off x="3225800" y="641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23431</xdr:rowOff>
    </xdr:from>
    <xdr:to>
      <xdr:col>2</xdr:col>
      <xdr:colOff>692150</xdr:colOff>
      <xdr:row>35</xdr:row>
      <xdr:rowOff>125031</xdr:rowOff>
    </xdr:to>
    <xdr:sp macro="" textlink="">
      <xdr:nvSpPr>
        <xdr:cNvPr id="123" name="フローチャート : 判断 122"/>
        <xdr:cNvSpPr/>
      </xdr:nvSpPr>
      <xdr:spPr bwMode="auto">
        <a:xfrm>
          <a:off x="2857500" y="6633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135209</xdr:rowOff>
    </xdr:from>
    <xdr:ext cx="762000" cy="259045"/>
    <xdr:sp macro="" textlink="">
      <xdr:nvSpPr>
        <xdr:cNvPr id="124" name="テキスト ボックス 123"/>
        <xdr:cNvSpPr txBox="1"/>
      </xdr:nvSpPr>
      <xdr:spPr>
        <a:xfrm>
          <a:off x="2527300" y="64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299162</xdr:rowOff>
    </xdr:from>
    <xdr:to>
      <xdr:col>5</xdr:col>
      <xdr:colOff>34925</xdr:colOff>
      <xdr:row>36</xdr:row>
      <xdr:rowOff>57862</xdr:rowOff>
    </xdr:to>
    <xdr:sp macro="" textlink="">
      <xdr:nvSpPr>
        <xdr:cNvPr id="130" name="円/楕円 129"/>
        <xdr:cNvSpPr/>
      </xdr:nvSpPr>
      <xdr:spPr bwMode="auto">
        <a:xfrm>
          <a:off x="5600700" y="690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271239</xdr:rowOff>
    </xdr:from>
    <xdr:ext cx="762000" cy="259045"/>
    <xdr:sp macro="" textlink="">
      <xdr:nvSpPr>
        <xdr:cNvPr id="131" name="人口1人当たり決算額の推移該当値テキスト445"/>
        <xdr:cNvSpPr txBox="1"/>
      </xdr:nvSpPr>
      <xdr:spPr>
        <a:xfrm>
          <a:off x="5740400" y="688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302209</xdr:rowOff>
    </xdr:from>
    <xdr:to>
      <xdr:col>4</xdr:col>
      <xdr:colOff>520700</xdr:colOff>
      <xdr:row>36</xdr:row>
      <xdr:rowOff>60909</xdr:rowOff>
    </xdr:to>
    <xdr:sp macro="" textlink="">
      <xdr:nvSpPr>
        <xdr:cNvPr id="132" name="円/楕円 131"/>
        <xdr:cNvSpPr/>
      </xdr:nvSpPr>
      <xdr:spPr bwMode="auto">
        <a:xfrm>
          <a:off x="4953000" y="691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45686</xdr:rowOff>
    </xdr:from>
    <xdr:ext cx="736600" cy="259045"/>
    <xdr:sp macro="" textlink="">
      <xdr:nvSpPr>
        <xdr:cNvPr id="133" name="テキスト ボックス 132"/>
        <xdr:cNvSpPr txBox="1"/>
      </xdr:nvSpPr>
      <xdr:spPr>
        <a:xfrm>
          <a:off x="4622800" y="699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313525</xdr:rowOff>
    </xdr:from>
    <xdr:to>
      <xdr:col>3</xdr:col>
      <xdr:colOff>955675</xdr:colOff>
      <xdr:row>36</xdr:row>
      <xdr:rowOff>72225</xdr:rowOff>
    </xdr:to>
    <xdr:sp macro="" textlink="">
      <xdr:nvSpPr>
        <xdr:cNvPr id="134" name="円/楕円 133"/>
        <xdr:cNvSpPr/>
      </xdr:nvSpPr>
      <xdr:spPr bwMode="auto">
        <a:xfrm>
          <a:off x="4254500" y="69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57002</xdr:rowOff>
    </xdr:from>
    <xdr:ext cx="762000" cy="259045"/>
    <xdr:sp macro="" textlink="">
      <xdr:nvSpPr>
        <xdr:cNvPr id="135" name="テキスト ボックス 134"/>
        <xdr:cNvSpPr txBox="1"/>
      </xdr:nvSpPr>
      <xdr:spPr>
        <a:xfrm>
          <a:off x="3924300" y="70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309467</xdr:rowOff>
    </xdr:from>
    <xdr:to>
      <xdr:col>3</xdr:col>
      <xdr:colOff>257175</xdr:colOff>
      <xdr:row>36</xdr:row>
      <xdr:rowOff>68167</xdr:rowOff>
    </xdr:to>
    <xdr:sp macro="" textlink="">
      <xdr:nvSpPr>
        <xdr:cNvPr id="136" name="円/楕円 135"/>
        <xdr:cNvSpPr/>
      </xdr:nvSpPr>
      <xdr:spPr bwMode="auto">
        <a:xfrm>
          <a:off x="3556000" y="691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52944</xdr:rowOff>
    </xdr:from>
    <xdr:ext cx="762000" cy="259045"/>
    <xdr:sp macro="" textlink="">
      <xdr:nvSpPr>
        <xdr:cNvPr id="137" name="テキスト ボックス 136"/>
        <xdr:cNvSpPr txBox="1"/>
      </xdr:nvSpPr>
      <xdr:spPr>
        <a:xfrm>
          <a:off x="3225800" y="70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277540</xdr:rowOff>
    </xdr:from>
    <xdr:to>
      <xdr:col>2</xdr:col>
      <xdr:colOff>692150</xdr:colOff>
      <xdr:row>36</xdr:row>
      <xdr:rowOff>36240</xdr:rowOff>
    </xdr:to>
    <xdr:sp macro="" textlink="">
      <xdr:nvSpPr>
        <xdr:cNvPr id="138" name="円/楕円 137"/>
        <xdr:cNvSpPr/>
      </xdr:nvSpPr>
      <xdr:spPr bwMode="auto">
        <a:xfrm>
          <a:off x="2857500" y="688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21017</xdr:rowOff>
    </xdr:from>
    <xdr:ext cx="762000" cy="259045"/>
    <xdr:sp macro="" textlink="">
      <xdr:nvSpPr>
        <xdr:cNvPr id="139" name="テキスト ボックス 138"/>
        <xdr:cNvSpPr txBox="1"/>
      </xdr:nvSpPr>
      <xdr:spPr>
        <a:xfrm>
          <a:off x="2527300" y="697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155542</xdr:rowOff>
    </xdr:from>
    <xdr:to>
      <xdr:col>6</xdr:col>
      <xdr:colOff>510540</xdr:colOff>
      <xdr:row>38</xdr:row>
      <xdr:rowOff>96517</xdr:rowOff>
    </xdr:to>
    <xdr:cxnSp macro="">
      <xdr:nvCxnSpPr>
        <xdr:cNvPr id="56" name="直線コネクタ 55"/>
        <xdr:cNvCxnSpPr/>
      </xdr:nvCxnSpPr>
      <xdr:spPr>
        <a:xfrm flipV="1">
          <a:off x="4633595" y="5470492"/>
          <a:ext cx="1270" cy="114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100344</xdr:rowOff>
    </xdr:from>
    <xdr:ext cx="534377" cy="259045"/>
    <xdr:sp macro="" textlink="">
      <xdr:nvSpPr>
        <xdr:cNvPr id="57" name="人件費最小値テキスト"/>
        <xdr:cNvSpPr txBox="1"/>
      </xdr:nvSpPr>
      <xdr:spPr>
        <a:xfrm>
          <a:off x="4686300" y="661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38</xdr:row>
      <xdr:rowOff>96517</xdr:rowOff>
    </xdr:from>
    <xdr:to>
      <xdr:col>6</xdr:col>
      <xdr:colOff>600075</xdr:colOff>
      <xdr:row>38</xdr:row>
      <xdr:rowOff>96517</xdr:rowOff>
    </xdr:to>
    <xdr:cxnSp macro="">
      <xdr:nvCxnSpPr>
        <xdr:cNvPr id="58" name="直線コネクタ 57"/>
        <xdr:cNvCxnSpPr/>
      </xdr:nvCxnSpPr>
      <xdr:spPr>
        <a:xfrm>
          <a:off x="4546600" y="661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102219</xdr:rowOff>
    </xdr:from>
    <xdr:ext cx="599010" cy="259045"/>
    <xdr:sp macro="" textlink="">
      <xdr:nvSpPr>
        <xdr:cNvPr id="59" name="人件費最大値テキスト"/>
        <xdr:cNvSpPr txBox="1"/>
      </xdr:nvSpPr>
      <xdr:spPr>
        <a:xfrm>
          <a:off x="4686300" y="524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31</xdr:row>
      <xdr:rowOff>155542</xdr:rowOff>
    </xdr:from>
    <xdr:to>
      <xdr:col>6</xdr:col>
      <xdr:colOff>600075</xdr:colOff>
      <xdr:row>31</xdr:row>
      <xdr:rowOff>155542</xdr:rowOff>
    </xdr:to>
    <xdr:cxnSp macro="">
      <xdr:nvCxnSpPr>
        <xdr:cNvPr id="60" name="直線コネクタ 59"/>
        <xdr:cNvCxnSpPr/>
      </xdr:nvCxnSpPr>
      <xdr:spPr>
        <a:xfrm>
          <a:off x="4546600" y="547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96517</xdr:rowOff>
    </xdr:from>
    <xdr:to>
      <xdr:col>6</xdr:col>
      <xdr:colOff>511175</xdr:colOff>
      <xdr:row>38</xdr:row>
      <xdr:rowOff>109639</xdr:rowOff>
    </xdr:to>
    <xdr:cxnSp macro="">
      <xdr:nvCxnSpPr>
        <xdr:cNvPr id="61" name="直線コネクタ 60"/>
        <xdr:cNvCxnSpPr/>
      </xdr:nvCxnSpPr>
      <xdr:spPr>
        <a:xfrm flipV="1">
          <a:off x="3797300" y="6611617"/>
          <a:ext cx="8382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89268</xdr:rowOff>
    </xdr:from>
    <xdr:ext cx="599010" cy="259045"/>
    <xdr:sp macro="" textlink="">
      <xdr:nvSpPr>
        <xdr:cNvPr id="62" name="人件費平均値テキスト"/>
        <xdr:cNvSpPr txBox="1"/>
      </xdr:nvSpPr>
      <xdr:spPr>
        <a:xfrm>
          <a:off x="4686300" y="6090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66391</xdr:rowOff>
    </xdr:from>
    <xdr:to>
      <xdr:col>6</xdr:col>
      <xdr:colOff>561975</xdr:colOff>
      <xdr:row>36</xdr:row>
      <xdr:rowOff>167991</xdr:rowOff>
    </xdr:to>
    <xdr:sp macro="" textlink="">
      <xdr:nvSpPr>
        <xdr:cNvPr id="63" name="フローチャート : 判断 62"/>
        <xdr:cNvSpPr/>
      </xdr:nvSpPr>
      <xdr:spPr>
        <a:xfrm>
          <a:off x="45847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97721</xdr:rowOff>
    </xdr:from>
    <xdr:to>
      <xdr:col>5</xdr:col>
      <xdr:colOff>358775</xdr:colOff>
      <xdr:row>38</xdr:row>
      <xdr:rowOff>109639</xdr:rowOff>
    </xdr:to>
    <xdr:cxnSp macro="">
      <xdr:nvCxnSpPr>
        <xdr:cNvPr id="64" name="直線コネクタ 63"/>
        <xdr:cNvCxnSpPr/>
      </xdr:nvCxnSpPr>
      <xdr:spPr>
        <a:xfrm>
          <a:off x="2908300" y="6612821"/>
          <a:ext cx="8890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88192</xdr:rowOff>
    </xdr:from>
    <xdr:to>
      <xdr:col>5</xdr:col>
      <xdr:colOff>409575</xdr:colOff>
      <xdr:row>37</xdr:row>
      <xdr:rowOff>18342</xdr:rowOff>
    </xdr:to>
    <xdr:sp macro="" textlink="">
      <xdr:nvSpPr>
        <xdr:cNvPr id="65" name="フローチャート : 判断 64"/>
        <xdr:cNvSpPr/>
      </xdr:nvSpPr>
      <xdr:spPr>
        <a:xfrm>
          <a:off x="3746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34869</xdr:rowOff>
    </xdr:from>
    <xdr:ext cx="599010" cy="259045"/>
    <xdr:sp macro="" textlink="">
      <xdr:nvSpPr>
        <xdr:cNvPr id="66" name="テキスト ボックス 65"/>
        <xdr:cNvSpPr txBox="1"/>
      </xdr:nvSpPr>
      <xdr:spPr>
        <a:xfrm>
          <a:off x="3497794"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97721</xdr:rowOff>
    </xdr:from>
    <xdr:to>
      <xdr:col>4</xdr:col>
      <xdr:colOff>155575</xdr:colOff>
      <xdr:row>38</xdr:row>
      <xdr:rowOff>141834</xdr:rowOff>
    </xdr:to>
    <xdr:cxnSp macro="">
      <xdr:nvCxnSpPr>
        <xdr:cNvPr id="67" name="直線コネクタ 66"/>
        <xdr:cNvCxnSpPr/>
      </xdr:nvCxnSpPr>
      <xdr:spPr>
        <a:xfrm flipV="1">
          <a:off x="2019300" y="6612821"/>
          <a:ext cx="889000" cy="4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60500</xdr:rowOff>
    </xdr:from>
    <xdr:to>
      <xdr:col>4</xdr:col>
      <xdr:colOff>206375</xdr:colOff>
      <xdr:row>37</xdr:row>
      <xdr:rowOff>162100</xdr:rowOff>
    </xdr:to>
    <xdr:sp macro="" textlink="">
      <xdr:nvSpPr>
        <xdr:cNvPr id="68" name="フローチャート : 判断 67"/>
        <xdr:cNvSpPr/>
      </xdr:nvSpPr>
      <xdr:spPr>
        <a:xfrm>
          <a:off x="2857500" y="640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7177</xdr:rowOff>
    </xdr:from>
    <xdr:ext cx="534377" cy="259045"/>
    <xdr:sp macro="" textlink="">
      <xdr:nvSpPr>
        <xdr:cNvPr id="69" name="テキスト ボックス 68"/>
        <xdr:cNvSpPr txBox="1"/>
      </xdr:nvSpPr>
      <xdr:spPr>
        <a:xfrm>
          <a:off x="2641111" y="61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135974</xdr:rowOff>
    </xdr:from>
    <xdr:to>
      <xdr:col>2</xdr:col>
      <xdr:colOff>638175</xdr:colOff>
      <xdr:row>38</xdr:row>
      <xdr:rowOff>141834</xdr:rowOff>
    </xdr:to>
    <xdr:cxnSp macro="">
      <xdr:nvCxnSpPr>
        <xdr:cNvPr id="70" name="直線コネクタ 69"/>
        <xdr:cNvCxnSpPr/>
      </xdr:nvCxnSpPr>
      <xdr:spPr>
        <a:xfrm>
          <a:off x="1130300" y="6651074"/>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105443</xdr:rowOff>
    </xdr:from>
    <xdr:to>
      <xdr:col>3</xdr:col>
      <xdr:colOff>3175</xdr:colOff>
      <xdr:row>38</xdr:row>
      <xdr:rowOff>35593</xdr:rowOff>
    </xdr:to>
    <xdr:sp macro="" textlink="">
      <xdr:nvSpPr>
        <xdr:cNvPr id="71" name="フローチャート : 判断 70"/>
        <xdr:cNvSpPr/>
      </xdr:nvSpPr>
      <xdr:spPr>
        <a:xfrm>
          <a:off x="1968500" y="644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52120</xdr:rowOff>
    </xdr:from>
    <xdr:ext cx="534377" cy="259045"/>
    <xdr:sp macro="" textlink="">
      <xdr:nvSpPr>
        <xdr:cNvPr id="72" name="テキスト ボックス 71"/>
        <xdr:cNvSpPr txBox="1"/>
      </xdr:nvSpPr>
      <xdr:spPr>
        <a:xfrm>
          <a:off x="1752111" y="622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100551</xdr:rowOff>
    </xdr:from>
    <xdr:to>
      <xdr:col>1</xdr:col>
      <xdr:colOff>485775</xdr:colOff>
      <xdr:row>38</xdr:row>
      <xdr:rowOff>30700</xdr:rowOff>
    </xdr:to>
    <xdr:sp macro="" textlink="">
      <xdr:nvSpPr>
        <xdr:cNvPr id="73" name="フローチャート : 判断 72"/>
        <xdr:cNvSpPr/>
      </xdr:nvSpPr>
      <xdr:spPr>
        <a:xfrm>
          <a:off x="1079500" y="64442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47228</xdr:rowOff>
    </xdr:from>
    <xdr:ext cx="534377" cy="259045"/>
    <xdr:sp macro="" textlink="">
      <xdr:nvSpPr>
        <xdr:cNvPr id="74" name="テキスト ボックス 73"/>
        <xdr:cNvSpPr txBox="1"/>
      </xdr:nvSpPr>
      <xdr:spPr>
        <a:xfrm>
          <a:off x="863111" y="62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45717</xdr:rowOff>
    </xdr:from>
    <xdr:to>
      <xdr:col>6</xdr:col>
      <xdr:colOff>561975</xdr:colOff>
      <xdr:row>38</xdr:row>
      <xdr:rowOff>147317</xdr:rowOff>
    </xdr:to>
    <xdr:sp macro="" textlink="">
      <xdr:nvSpPr>
        <xdr:cNvPr id="80" name="円/楕円 79"/>
        <xdr:cNvSpPr/>
      </xdr:nvSpPr>
      <xdr:spPr>
        <a:xfrm>
          <a:off x="4584700" y="65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132094</xdr:rowOff>
    </xdr:from>
    <xdr:ext cx="534377" cy="259045"/>
    <xdr:sp macro="" textlink="">
      <xdr:nvSpPr>
        <xdr:cNvPr id="81" name="人件費該当値テキスト"/>
        <xdr:cNvSpPr txBox="1"/>
      </xdr:nvSpPr>
      <xdr:spPr>
        <a:xfrm>
          <a:off x="4686300" y="64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65,667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58839</xdr:rowOff>
    </xdr:from>
    <xdr:to>
      <xdr:col>5</xdr:col>
      <xdr:colOff>409575</xdr:colOff>
      <xdr:row>38</xdr:row>
      <xdr:rowOff>160439</xdr:rowOff>
    </xdr:to>
    <xdr:sp macro="" textlink="">
      <xdr:nvSpPr>
        <xdr:cNvPr id="82" name="円/楕円 81"/>
        <xdr:cNvSpPr/>
      </xdr:nvSpPr>
      <xdr:spPr>
        <a:xfrm>
          <a:off x="3746500" y="65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151566</xdr:rowOff>
    </xdr:from>
    <xdr:ext cx="534377" cy="259045"/>
    <xdr:sp macro="" textlink="">
      <xdr:nvSpPr>
        <xdr:cNvPr id="83" name="テキスト ボックス 82"/>
        <xdr:cNvSpPr txBox="1"/>
      </xdr:nvSpPr>
      <xdr:spPr>
        <a:xfrm>
          <a:off x="3530111" y="66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46921</xdr:rowOff>
    </xdr:from>
    <xdr:to>
      <xdr:col>4</xdr:col>
      <xdr:colOff>206375</xdr:colOff>
      <xdr:row>38</xdr:row>
      <xdr:rowOff>148521</xdr:rowOff>
    </xdr:to>
    <xdr:sp macro="" textlink="">
      <xdr:nvSpPr>
        <xdr:cNvPr id="84" name="円/楕円 83"/>
        <xdr:cNvSpPr/>
      </xdr:nvSpPr>
      <xdr:spPr>
        <a:xfrm>
          <a:off x="2857500" y="656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139648</xdr:rowOff>
    </xdr:from>
    <xdr:ext cx="534377" cy="259045"/>
    <xdr:sp macro="" textlink="">
      <xdr:nvSpPr>
        <xdr:cNvPr id="85" name="テキスト ボックス 84"/>
        <xdr:cNvSpPr txBox="1"/>
      </xdr:nvSpPr>
      <xdr:spPr>
        <a:xfrm>
          <a:off x="2641111" y="66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65,509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91034</xdr:rowOff>
    </xdr:from>
    <xdr:to>
      <xdr:col>3</xdr:col>
      <xdr:colOff>3175</xdr:colOff>
      <xdr:row>39</xdr:row>
      <xdr:rowOff>21184</xdr:rowOff>
    </xdr:to>
    <xdr:sp macro="" textlink="">
      <xdr:nvSpPr>
        <xdr:cNvPr id="86" name="円/楕円 85"/>
        <xdr:cNvSpPr/>
      </xdr:nvSpPr>
      <xdr:spPr>
        <a:xfrm>
          <a:off x="1968500" y="66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12311</xdr:rowOff>
    </xdr:from>
    <xdr:ext cx="534377" cy="259045"/>
    <xdr:sp macro="" textlink="">
      <xdr:nvSpPr>
        <xdr:cNvPr id="87" name="テキスト ボックス 86"/>
        <xdr:cNvSpPr txBox="1"/>
      </xdr:nvSpPr>
      <xdr:spPr>
        <a:xfrm>
          <a:off x="1752111" y="669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85174</xdr:rowOff>
    </xdr:from>
    <xdr:to>
      <xdr:col>1</xdr:col>
      <xdr:colOff>485775</xdr:colOff>
      <xdr:row>39</xdr:row>
      <xdr:rowOff>15324</xdr:rowOff>
    </xdr:to>
    <xdr:sp macro="" textlink="">
      <xdr:nvSpPr>
        <xdr:cNvPr id="88" name="円/楕円 87"/>
        <xdr:cNvSpPr/>
      </xdr:nvSpPr>
      <xdr:spPr>
        <a:xfrm>
          <a:off x="1079500" y="66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6451</xdr:rowOff>
    </xdr:from>
    <xdr:ext cx="534377" cy="259045"/>
    <xdr:sp macro="" textlink="">
      <xdr:nvSpPr>
        <xdr:cNvPr id="89" name="テキスト ボックス 88"/>
        <xdr:cNvSpPr txBox="1"/>
      </xdr:nvSpPr>
      <xdr:spPr>
        <a:xfrm>
          <a:off x="863111" y="669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1" name="直線コネクタ 110"/>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2"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3" name="直線コネクタ 112"/>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4"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5" name="直線コネクタ 114"/>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125936</xdr:rowOff>
    </xdr:from>
    <xdr:to>
      <xdr:col>6</xdr:col>
      <xdr:colOff>511175</xdr:colOff>
      <xdr:row>57</xdr:row>
      <xdr:rowOff>128850</xdr:rowOff>
    </xdr:to>
    <xdr:cxnSp macro="">
      <xdr:nvCxnSpPr>
        <xdr:cNvPr id="116" name="直線コネクタ 115"/>
        <xdr:cNvCxnSpPr/>
      </xdr:nvCxnSpPr>
      <xdr:spPr>
        <a:xfrm flipV="1">
          <a:off x="3797300" y="9898586"/>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7"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18" name="フローチャート : 判断 117"/>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128850</xdr:rowOff>
    </xdr:from>
    <xdr:to>
      <xdr:col>5</xdr:col>
      <xdr:colOff>358775</xdr:colOff>
      <xdr:row>57</xdr:row>
      <xdr:rowOff>144876</xdr:rowOff>
    </xdr:to>
    <xdr:cxnSp macro="">
      <xdr:nvCxnSpPr>
        <xdr:cNvPr id="119" name="直線コネクタ 118"/>
        <xdr:cNvCxnSpPr/>
      </xdr:nvCxnSpPr>
      <xdr:spPr>
        <a:xfrm flipV="1">
          <a:off x="2908300" y="9901500"/>
          <a:ext cx="8890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0" name="フローチャート : 判断 119"/>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1" name="テキスト ボックス 120"/>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144876</xdr:rowOff>
    </xdr:from>
    <xdr:to>
      <xdr:col>4</xdr:col>
      <xdr:colOff>155575</xdr:colOff>
      <xdr:row>57</xdr:row>
      <xdr:rowOff>159714</xdr:rowOff>
    </xdr:to>
    <xdr:cxnSp macro="">
      <xdr:nvCxnSpPr>
        <xdr:cNvPr id="122" name="直線コネクタ 121"/>
        <xdr:cNvCxnSpPr/>
      </xdr:nvCxnSpPr>
      <xdr:spPr>
        <a:xfrm flipV="1">
          <a:off x="2019300" y="9917526"/>
          <a:ext cx="889000" cy="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34299</xdr:rowOff>
    </xdr:from>
    <xdr:to>
      <xdr:col>4</xdr:col>
      <xdr:colOff>206375</xdr:colOff>
      <xdr:row>57</xdr:row>
      <xdr:rowOff>135899</xdr:rowOff>
    </xdr:to>
    <xdr:sp macro="" textlink="">
      <xdr:nvSpPr>
        <xdr:cNvPr id="123" name="フローチャート : 判断 122"/>
        <xdr:cNvSpPr/>
      </xdr:nvSpPr>
      <xdr:spPr>
        <a:xfrm>
          <a:off x="2857500" y="98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152426</xdr:rowOff>
    </xdr:from>
    <xdr:ext cx="534377" cy="259045"/>
    <xdr:sp macro="" textlink="">
      <xdr:nvSpPr>
        <xdr:cNvPr id="124" name="テキスト ボックス 123"/>
        <xdr:cNvSpPr txBox="1"/>
      </xdr:nvSpPr>
      <xdr:spPr>
        <a:xfrm>
          <a:off x="2641111" y="958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159714</xdr:rowOff>
    </xdr:from>
    <xdr:to>
      <xdr:col>2</xdr:col>
      <xdr:colOff>638175</xdr:colOff>
      <xdr:row>58</xdr:row>
      <xdr:rowOff>1610</xdr:rowOff>
    </xdr:to>
    <xdr:cxnSp macro="">
      <xdr:nvCxnSpPr>
        <xdr:cNvPr id="125" name="直線コネクタ 124"/>
        <xdr:cNvCxnSpPr/>
      </xdr:nvCxnSpPr>
      <xdr:spPr>
        <a:xfrm flipV="1">
          <a:off x="1130300" y="9932364"/>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84483</xdr:rowOff>
    </xdr:from>
    <xdr:to>
      <xdr:col>3</xdr:col>
      <xdr:colOff>3175</xdr:colOff>
      <xdr:row>58</xdr:row>
      <xdr:rowOff>14633</xdr:rowOff>
    </xdr:to>
    <xdr:sp macro="" textlink="">
      <xdr:nvSpPr>
        <xdr:cNvPr id="126" name="フローチャート : 判断 125"/>
        <xdr:cNvSpPr/>
      </xdr:nvSpPr>
      <xdr:spPr>
        <a:xfrm>
          <a:off x="1968500" y="985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31160</xdr:rowOff>
    </xdr:from>
    <xdr:ext cx="534377" cy="259045"/>
    <xdr:sp macro="" textlink="">
      <xdr:nvSpPr>
        <xdr:cNvPr id="127" name="テキスト ボックス 126"/>
        <xdr:cNvSpPr txBox="1"/>
      </xdr:nvSpPr>
      <xdr:spPr>
        <a:xfrm>
          <a:off x="1752111" y="96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98257</xdr:rowOff>
    </xdr:from>
    <xdr:to>
      <xdr:col>1</xdr:col>
      <xdr:colOff>485775</xdr:colOff>
      <xdr:row>58</xdr:row>
      <xdr:rowOff>28407</xdr:rowOff>
    </xdr:to>
    <xdr:sp macro="" textlink="">
      <xdr:nvSpPr>
        <xdr:cNvPr id="128" name="フローチャート : 判断 127"/>
        <xdr:cNvSpPr/>
      </xdr:nvSpPr>
      <xdr:spPr>
        <a:xfrm>
          <a:off x="1079500" y="987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44934</xdr:rowOff>
    </xdr:from>
    <xdr:ext cx="534377" cy="259045"/>
    <xdr:sp macro="" textlink="">
      <xdr:nvSpPr>
        <xdr:cNvPr id="129" name="テキスト ボックス 128"/>
        <xdr:cNvSpPr txBox="1"/>
      </xdr:nvSpPr>
      <xdr:spPr>
        <a:xfrm>
          <a:off x="863111" y="96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75136</xdr:rowOff>
    </xdr:from>
    <xdr:to>
      <xdr:col>6</xdr:col>
      <xdr:colOff>561975</xdr:colOff>
      <xdr:row>58</xdr:row>
      <xdr:rowOff>5286</xdr:rowOff>
    </xdr:to>
    <xdr:sp macro="" textlink="">
      <xdr:nvSpPr>
        <xdr:cNvPr id="135" name="円/楕円 134"/>
        <xdr:cNvSpPr/>
      </xdr:nvSpPr>
      <xdr:spPr>
        <a:xfrm>
          <a:off x="4584700" y="984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161513</xdr:rowOff>
    </xdr:from>
    <xdr:ext cx="534377" cy="259045"/>
    <xdr:sp macro="" textlink="">
      <xdr:nvSpPr>
        <xdr:cNvPr id="136" name="物件費該当値テキスト"/>
        <xdr:cNvSpPr txBox="1"/>
      </xdr:nvSpPr>
      <xdr:spPr>
        <a:xfrm>
          <a:off x="4686300" y="976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78050</xdr:rowOff>
    </xdr:from>
    <xdr:to>
      <xdr:col>5</xdr:col>
      <xdr:colOff>409575</xdr:colOff>
      <xdr:row>58</xdr:row>
      <xdr:rowOff>8200</xdr:rowOff>
    </xdr:to>
    <xdr:sp macro="" textlink="">
      <xdr:nvSpPr>
        <xdr:cNvPr id="137" name="円/楕円 136"/>
        <xdr:cNvSpPr/>
      </xdr:nvSpPr>
      <xdr:spPr>
        <a:xfrm>
          <a:off x="3746500" y="98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170777</xdr:rowOff>
    </xdr:from>
    <xdr:ext cx="534377" cy="259045"/>
    <xdr:sp macro="" textlink="">
      <xdr:nvSpPr>
        <xdr:cNvPr id="138" name="テキスト ボックス 137"/>
        <xdr:cNvSpPr txBox="1"/>
      </xdr:nvSpPr>
      <xdr:spPr>
        <a:xfrm>
          <a:off x="3530111" y="994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94076</xdr:rowOff>
    </xdr:from>
    <xdr:to>
      <xdr:col>4</xdr:col>
      <xdr:colOff>206375</xdr:colOff>
      <xdr:row>58</xdr:row>
      <xdr:rowOff>24226</xdr:rowOff>
    </xdr:to>
    <xdr:sp macro="" textlink="">
      <xdr:nvSpPr>
        <xdr:cNvPr id="139" name="円/楕円 138"/>
        <xdr:cNvSpPr/>
      </xdr:nvSpPr>
      <xdr:spPr>
        <a:xfrm>
          <a:off x="2857500" y="98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15353</xdr:rowOff>
    </xdr:from>
    <xdr:ext cx="534377" cy="259045"/>
    <xdr:sp macro="" textlink="">
      <xdr:nvSpPr>
        <xdr:cNvPr id="140" name="テキスト ボックス 139"/>
        <xdr:cNvSpPr txBox="1"/>
      </xdr:nvSpPr>
      <xdr:spPr>
        <a:xfrm>
          <a:off x="2641111" y="995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108914</xdr:rowOff>
    </xdr:from>
    <xdr:to>
      <xdr:col>3</xdr:col>
      <xdr:colOff>3175</xdr:colOff>
      <xdr:row>58</xdr:row>
      <xdr:rowOff>39064</xdr:rowOff>
    </xdr:to>
    <xdr:sp macro="" textlink="">
      <xdr:nvSpPr>
        <xdr:cNvPr id="141" name="円/楕円 140"/>
        <xdr:cNvSpPr/>
      </xdr:nvSpPr>
      <xdr:spPr>
        <a:xfrm>
          <a:off x="1968500" y="98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30191</xdr:rowOff>
    </xdr:from>
    <xdr:ext cx="534377" cy="259045"/>
    <xdr:sp macro="" textlink="">
      <xdr:nvSpPr>
        <xdr:cNvPr id="142" name="テキスト ボックス 141"/>
        <xdr:cNvSpPr txBox="1"/>
      </xdr:nvSpPr>
      <xdr:spPr>
        <a:xfrm>
          <a:off x="1752111" y="997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122260</xdr:rowOff>
    </xdr:from>
    <xdr:to>
      <xdr:col>1</xdr:col>
      <xdr:colOff>485775</xdr:colOff>
      <xdr:row>58</xdr:row>
      <xdr:rowOff>52410</xdr:rowOff>
    </xdr:to>
    <xdr:sp macro="" textlink="">
      <xdr:nvSpPr>
        <xdr:cNvPr id="143" name="円/楕円 142"/>
        <xdr:cNvSpPr/>
      </xdr:nvSpPr>
      <xdr:spPr>
        <a:xfrm>
          <a:off x="1079500" y="98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43537</xdr:rowOff>
    </xdr:from>
    <xdr:ext cx="534377" cy="259045"/>
    <xdr:sp macro="" textlink="">
      <xdr:nvSpPr>
        <xdr:cNvPr id="144" name="テキスト ボックス 143"/>
        <xdr:cNvSpPr txBox="1"/>
      </xdr:nvSpPr>
      <xdr:spPr>
        <a:xfrm>
          <a:off x="863111" y="99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0" name="直線コネクタ 169"/>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1"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2" name="直線コネクタ 171"/>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3"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4" name="直線コネクタ 173"/>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40782</xdr:rowOff>
    </xdr:from>
    <xdr:to>
      <xdr:col>6</xdr:col>
      <xdr:colOff>511175</xdr:colOff>
      <xdr:row>79</xdr:row>
      <xdr:rowOff>54987</xdr:rowOff>
    </xdr:to>
    <xdr:cxnSp macro="">
      <xdr:nvCxnSpPr>
        <xdr:cNvPr id="175" name="直線コネクタ 174"/>
        <xdr:cNvCxnSpPr/>
      </xdr:nvCxnSpPr>
      <xdr:spPr>
        <a:xfrm>
          <a:off x="3797300" y="13585332"/>
          <a:ext cx="8382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6"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7" name="フローチャート : 判断 176"/>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40782</xdr:rowOff>
    </xdr:from>
    <xdr:to>
      <xdr:col>5</xdr:col>
      <xdr:colOff>358775</xdr:colOff>
      <xdr:row>79</xdr:row>
      <xdr:rowOff>53257</xdr:rowOff>
    </xdr:to>
    <xdr:cxnSp macro="">
      <xdr:nvCxnSpPr>
        <xdr:cNvPr id="178" name="直線コネクタ 177"/>
        <xdr:cNvCxnSpPr/>
      </xdr:nvCxnSpPr>
      <xdr:spPr>
        <a:xfrm flipV="1">
          <a:off x="2908300" y="13585332"/>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79" name="フローチャート : 判断 178"/>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0" name="テキスト ボックス 179"/>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53257</xdr:rowOff>
    </xdr:from>
    <xdr:to>
      <xdr:col>4</xdr:col>
      <xdr:colOff>155575</xdr:colOff>
      <xdr:row>79</xdr:row>
      <xdr:rowOff>58874</xdr:rowOff>
    </xdr:to>
    <xdr:cxnSp macro="">
      <xdr:nvCxnSpPr>
        <xdr:cNvPr id="181" name="直線コネクタ 180"/>
        <xdr:cNvCxnSpPr/>
      </xdr:nvCxnSpPr>
      <xdr:spPr>
        <a:xfrm flipV="1">
          <a:off x="2019300" y="13597807"/>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79592</xdr:rowOff>
    </xdr:from>
    <xdr:to>
      <xdr:col>4</xdr:col>
      <xdr:colOff>206375</xdr:colOff>
      <xdr:row>79</xdr:row>
      <xdr:rowOff>9742</xdr:rowOff>
    </xdr:to>
    <xdr:sp macro="" textlink="">
      <xdr:nvSpPr>
        <xdr:cNvPr id="182" name="フローチャート : 判断 181"/>
        <xdr:cNvSpPr/>
      </xdr:nvSpPr>
      <xdr:spPr>
        <a:xfrm>
          <a:off x="2857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26269</xdr:rowOff>
    </xdr:from>
    <xdr:ext cx="469744" cy="259045"/>
    <xdr:sp macro="" textlink="">
      <xdr:nvSpPr>
        <xdr:cNvPr id="183" name="テキスト ボックス 182"/>
        <xdr:cNvSpPr txBox="1"/>
      </xdr:nvSpPr>
      <xdr:spPr>
        <a:xfrm>
          <a:off x="2673427" y="132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58874</xdr:rowOff>
    </xdr:from>
    <xdr:to>
      <xdr:col>2</xdr:col>
      <xdr:colOff>638175</xdr:colOff>
      <xdr:row>79</xdr:row>
      <xdr:rowOff>61094</xdr:rowOff>
    </xdr:to>
    <xdr:cxnSp macro="">
      <xdr:nvCxnSpPr>
        <xdr:cNvPr id="184" name="直線コネクタ 183"/>
        <xdr:cNvCxnSpPr/>
      </xdr:nvCxnSpPr>
      <xdr:spPr>
        <a:xfrm flipV="1">
          <a:off x="1130300" y="13603424"/>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90239</xdr:rowOff>
    </xdr:from>
    <xdr:to>
      <xdr:col>3</xdr:col>
      <xdr:colOff>3175</xdr:colOff>
      <xdr:row>79</xdr:row>
      <xdr:rowOff>20389</xdr:rowOff>
    </xdr:to>
    <xdr:sp macro="" textlink="">
      <xdr:nvSpPr>
        <xdr:cNvPr id="185" name="フローチャート : 判断 184"/>
        <xdr:cNvSpPr/>
      </xdr:nvSpPr>
      <xdr:spPr>
        <a:xfrm>
          <a:off x="1968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36916</xdr:rowOff>
    </xdr:from>
    <xdr:ext cx="469744" cy="259045"/>
    <xdr:sp macro="" textlink="">
      <xdr:nvSpPr>
        <xdr:cNvPr id="186" name="テキスト ボックス 185"/>
        <xdr:cNvSpPr txBox="1"/>
      </xdr:nvSpPr>
      <xdr:spPr>
        <a:xfrm>
          <a:off x="1784427" y="1323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107449</xdr:rowOff>
    </xdr:from>
    <xdr:to>
      <xdr:col>1</xdr:col>
      <xdr:colOff>485775</xdr:colOff>
      <xdr:row>79</xdr:row>
      <xdr:rowOff>37599</xdr:rowOff>
    </xdr:to>
    <xdr:sp macro="" textlink="">
      <xdr:nvSpPr>
        <xdr:cNvPr id="187" name="フローチャート : 判断 186"/>
        <xdr:cNvSpPr/>
      </xdr:nvSpPr>
      <xdr:spPr>
        <a:xfrm>
          <a:off x="1079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54126</xdr:rowOff>
    </xdr:from>
    <xdr:ext cx="469744" cy="259045"/>
    <xdr:sp macro="" textlink="">
      <xdr:nvSpPr>
        <xdr:cNvPr id="188" name="テキスト ボックス 187"/>
        <xdr:cNvSpPr txBox="1"/>
      </xdr:nvSpPr>
      <xdr:spPr>
        <a:xfrm>
          <a:off x="895427" y="132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4187</xdr:rowOff>
    </xdr:from>
    <xdr:to>
      <xdr:col>6</xdr:col>
      <xdr:colOff>561975</xdr:colOff>
      <xdr:row>79</xdr:row>
      <xdr:rowOff>105787</xdr:rowOff>
    </xdr:to>
    <xdr:sp macro="" textlink="">
      <xdr:nvSpPr>
        <xdr:cNvPr id="194" name="円/楕円 193"/>
        <xdr:cNvSpPr/>
      </xdr:nvSpPr>
      <xdr:spPr>
        <a:xfrm>
          <a:off x="4584700" y="135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90564</xdr:rowOff>
    </xdr:from>
    <xdr:ext cx="469744" cy="259045"/>
    <xdr:sp macro="" textlink="">
      <xdr:nvSpPr>
        <xdr:cNvPr id="195" name="維持補修費該当値テキスト"/>
        <xdr:cNvSpPr txBox="1"/>
      </xdr:nvSpPr>
      <xdr:spPr>
        <a:xfrm>
          <a:off x="4686300" y="1346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161432</xdr:rowOff>
    </xdr:from>
    <xdr:to>
      <xdr:col>5</xdr:col>
      <xdr:colOff>409575</xdr:colOff>
      <xdr:row>79</xdr:row>
      <xdr:rowOff>91582</xdr:rowOff>
    </xdr:to>
    <xdr:sp macro="" textlink="">
      <xdr:nvSpPr>
        <xdr:cNvPr id="196" name="円/楕円 195"/>
        <xdr:cNvSpPr/>
      </xdr:nvSpPr>
      <xdr:spPr>
        <a:xfrm>
          <a:off x="3746500" y="135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82709</xdr:rowOff>
    </xdr:from>
    <xdr:ext cx="469744" cy="259045"/>
    <xdr:sp macro="" textlink="">
      <xdr:nvSpPr>
        <xdr:cNvPr id="197" name="テキスト ボックス 196"/>
        <xdr:cNvSpPr txBox="1"/>
      </xdr:nvSpPr>
      <xdr:spPr>
        <a:xfrm>
          <a:off x="3562427" y="136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2457</xdr:rowOff>
    </xdr:from>
    <xdr:to>
      <xdr:col>4</xdr:col>
      <xdr:colOff>206375</xdr:colOff>
      <xdr:row>79</xdr:row>
      <xdr:rowOff>104057</xdr:rowOff>
    </xdr:to>
    <xdr:sp macro="" textlink="">
      <xdr:nvSpPr>
        <xdr:cNvPr id="198" name="円/楕円 197"/>
        <xdr:cNvSpPr/>
      </xdr:nvSpPr>
      <xdr:spPr>
        <a:xfrm>
          <a:off x="2857500" y="135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95184</xdr:rowOff>
    </xdr:from>
    <xdr:ext cx="469744" cy="259045"/>
    <xdr:sp macro="" textlink="">
      <xdr:nvSpPr>
        <xdr:cNvPr id="199" name="テキスト ボックス 198"/>
        <xdr:cNvSpPr txBox="1"/>
      </xdr:nvSpPr>
      <xdr:spPr>
        <a:xfrm>
          <a:off x="2673427" y="136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8074</xdr:rowOff>
    </xdr:from>
    <xdr:to>
      <xdr:col>3</xdr:col>
      <xdr:colOff>3175</xdr:colOff>
      <xdr:row>79</xdr:row>
      <xdr:rowOff>109674</xdr:rowOff>
    </xdr:to>
    <xdr:sp macro="" textlink="">
      <xdr:nvSpPr>
        <xdr:cNvPr id="200" name="円/楕円 199"/>
        <xdr:cNvSpPr/>
      </xdr:nvSpPr>
      <xdr:spPr>
        <a:xfrm>
          <a:off x="1968500" y="135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100801</xdr:rowOff>
    </xdr:from>
    <xdr:ext cx="469744" cy="259045"/>
    <xdr:sp macro="" textlink="">
      <xdr:nvSpPr>
        <xdr:cNvPr id="201" name="テキスト ボックス 200"/>
        <xdr:cNvSpPr txBox="1"/>
      </xdr:nvSpPr>
      <xdr:spPr>
        <a:xfrm>
          <a:off x="1784427" y="1364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10294</xdr:rowOff>
    </xdr:from>
    <xdr:to>
      <xdr:col>1</xdr:col>
      <xdr:colOff>485775</xdr:colOff>
      <xdr:row>79</xdr:row>
      <xdr:rowOff>111894</xdr:rowOff>
    </xdr:to>
    <xdr:sp macro="" textlink="">
      <xdr:nvSpPr>
        <xdr:cNvPr id="202" name="円/楕円 201"/>
        <xdr:cNvSpPr/>
      </xdr:nvSpPr>
      <xdr:spPr>
        <a:xfrm>
          <a:off x="1079500" y="135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103021</xdr:rowOff>
    </xdr:from>
    <xdr:ext cx="469744" cy="259045"/>
    <xdr:sp macro="" textlink="">
      <xdr:nvSpPr>
        <xdr:cNvPr id="203" name="テキスト ボックス 202"/>
        <xdr:cNvSpPr txBox="1"/>
      </xdr:nvSpPr>
      <xdr:spPr>
        <a:xfrm>
          <a:off x="895427" y="136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0" name="直線コネクタ 229"/>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1"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2" name="直線コネクタ 231"/>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3"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4" name="直線コネクタ 233"/>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152240</xdr:rowOff>
    </xdr:from>
    <xdr:to>
      <xdr:col>6</xdr:col>
      <xdr:colOff>511175</xdr:colOff>
      <xdr:row>96</xdr:row>
      <xdr:rowOff>170512</xdr:rowOff>
    </xdr:to>
    <xdr:cxnSp macro="">
      <xdr:nvCxnSpPr>
        <xdr:cNvPr id="235" name="直線コネクタ 234"/>
        <xdr:cNvCxnSpPr/>
      </xdr:nvCxnSpPr>
      <xdr:spPr>
        <a:xfrm flipV="1">
          <a:off x="3797300" y="16611440"/>
          <a:ext cx="8382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6"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7" name="フローチャート : 判断 236"/>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129936</xdr:rowOff>
    </xdr:from>
    <xdr:to>
      <xdr:col>5</xdr:col>
      <xdr:colOff>358775</xdr:colOff>
      <xdr:row>96</xdr:row>
      <xdr:rowOff>170512</xdr:rowOff>
    </xdr:to>
    <xdr:cxnSp macro="">
      <xdr:nvCxnSpPr>
        <xdr:cNvPr id="238" name="直線コネクタ 237"/>
        <xdr:cNvCxnSpPr/>
      </xdr:nvCxnSpPr>
      <xdr:spPr>
        <a:xfrm>
          <a:off x="2908300" y="16589136"/>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39" name="フローチャート : 判断 238"/>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0" name="テキスト ボックス 239"/>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129936</xdr:rowOff>
    </xdr:from>
    <xdr:to>
      <xdr:col>4</xdr:col>
      <xdr:colOff>155575</xdr:colOff>
      <xdr:row>97</xdr:row>
      <xdr:rowOff>22428</xdr:rowOff>
    </xdr:to>
    <xdr:cxnSp macro="">
      <xdr:nvCxnSpPr>
        <xdr:cNvPr id="241" name="直線コネクタ 240"/>
        <xdr:cNvCxnSpPr/>
      </xdr:nvCxnSpPr>
      <xdr:spPr>
        <a:xfrm flipV="1">
          <a:off x="2019300" y="16589136"/>
          <a:ext cx="8890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29643</xdr:rowOff>
    </xdr:from>
    <xdr:to>
      <xdr:col>4</xdr:col>
      <xdr:colOff>206375</xdr:colOff>
      <xdr:row>96</xdr:row>
      <xdr:rowOff>131243</xdr:rowOff>
    </xdr:to>
    <xdr:sp macro="" textlink="">
      <xdr:nvSpPr>
        <xdr:cNvPr id="242" name="フローチャート : 判断 241"/>
        <xdr:cNvSpPr/>
      </xdr:nvSpPr>
      <xdr:spPr>
        <a:xfrm>
          <a:off x="2857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147770</xdr:rowOff>
    </xdr:from>
    <xdr:ext cx="534377" cy="259045"/>
    <xdr:sp macro="" textlink="">
      <xdr:nvSpPr>
        <xdr:cNvPr id="243" name="テキスト ボックス 242"/>
        <xdr:cNvSpPr txBox="1"/>
      </xdr:nvSpPr>
      <xdr:spPr>
        <a:xfrm>
          <a:off x="2641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22428</xdr:rowOff>
    </xdr:from>
    <xdr:to>
      <xdr:col>2</xdr:col>
      <xdr:colOff>638175</xdr:colOff>
      <xdr:row>97</xdr:row>
      <xdr:rowOff>29172</xdr:rowOff>
    </xdr:to>
    <xdr:cxnSp macro="">
      <xdr:nvCxnSpPr>
        <xdr:cNvPr id="244" name="直線コネクタ 243"/>
        <xdr:cNvCxnSpPr/>
      </xdr:nvCxnSpPr>
      <xdr:spPr>
        <a:xfrm flipV="1">
          <a:off x="1130300" y="1665307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123369</xdr:rowOff>
    </xdr:from>
    <xdr:to>
      <xdr:col>3</xdr:col>
      <xdr:colOff>3175</xdr:colOff>
      <xdr:row>97</xdr:row>
      <xdr:rowOff>53519</xdr:rowOff>
    </xdr:to>
    <xdr:sp macro="" textlink="">
      <xdr:nvSpPr>
        <xdr:cNvPr id="245" name="フローチャート : 判断 244"/>
        <xdr:cNvSpPr/>
      </xdr:nvSpPr>
      <xdr:spPr>
        <a:xfrm>
          <a:off x="1968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70046</xdr:rowOff>
    </xdr:from>
    <xdr:ext cx="534377" cy="259045"/>
    <xdr:sp macro="" textlink="">
      <xdr:nvSpPr>
        <xdr:cNvPr id="246" name="テキスト ボックス 245"/>
        <xdr:cNvSpPr txBox="1"/>
      </xdr:nvSpPr>
      <xdr:spPr>
        <a:xfrm>
          <a:off x="1752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132350</xdr:rowOff>
    </xdr:from>
    <xdr:to>
      <xdr:col>1</xdr:col>
      <xdr:colOff>485775</xdr:colOff>
      <xdr:row>97</xdr:row>
      <xdr:rowOff>62500</xdr:rowOff>
    </xdr:to>
    <xdr:sp macro="" textlink="">
      <xdr:nvSpPr>
        <xdr:cNvPr id="247" name="フローチャート : 判断 246"/>
        <xdr:cNvSpPr/>
      </xdr:nvSpPr>
      <xdr:spPr>
        <a:xfrm>
          <a:off x="1079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79027</xdr:rowOff>
    </xdr:from>
    <xdr:ext cx="534377" cy="259045"/>
    <xdr:sp macro="" textlink="">
      <xdr:nvSpPr>
        <xdr:cNvPr id="248" name="テキスト ボックス 247"/>
        <xdr:cNvSpPr txBox="1"/>
      </xdr:nvSpPr>
      <xdr:spPr>
        <a:xfrm>
          <a:off x="863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101440</xdr:rowOff>
    </xdr:from>
    <xdr:to>
      <xdr:col>6</xdr:col>
      <xdr:colOff>561975</xdr:colOff>
      <xdr:row>97</xdr:row>
      <xdr:rowOff>31590</xdr:rowOff>
    </xdr:to>
    <xdr:sp macro="" textlink="">
      <xdr:nvSpPr>
        <xdr:cNvPr id="254" name="円/楕円 253"/>
        <xdr:cNvSpPr/>
      </xdr:nvSpPr>
      <xdr:spPr>
        <a:xfrm>
          <a:off x="4584700" y="165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79867</xdr:rowOff>
    </xdr:from>
    <xdr:ext cx="534377" cy="259045"/>
    <xdr:sp macro="" textlink="">
      <xdr:nvSpPr>
        <xdr:cNvPr id="255" name="扶助費該当値テキスト"/>
        <xdr:cNvSpPr txBox="1"/>
      </xdr:nvSpPr>
      <xdr:spPr>
        <a:xfrm>
          <a:off x="4686300" y="165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119712</xdr:rowOff>
    </xdr:from>
    <xdr:to>
      <xdr:col>5</xdr:col>
      <xdr:colOff>409575</xdr:colOff>
      <xdr:row>97</xdr:row>
      <xdr:rowOff>49862</xdr:rowOff>
    </xdr:to>
    <xdr:sp macro="" textlink="">
      <xdr:nvSpPr>
        <xdr:cNvPr id="256" name="円/楕円 255"/>
        <xdr:cNvSpPr/>
      </xdr:nvSpPr>
      <xdr:spPr>
        <a:xfrm>
          <a:off x="3746500" y="16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40989</xdr:rowOff>
    </xdr:from>
    <xdr:ext cx="534377" cy="259045"/>
    <xdr:sp macro="" textlink="">
      <xdr:nvSpPr>
        <xdr:cNvPr id="257" name="テキスト ボックス 256"/>
        <xdr:cNvSpPr txBox="1"/>
      </xdr:nvSpPr>
      <xdr:spPr>
        <a:xfrm>
          <a:off x="3530111" y="166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79136</xdr:rowOff>
    </xdr:from>
    <xdr:to>
      <xdr:col>4</xdr:col>
      <xdr:colOff>206375</xdr:colOff>
      <xdr:row>97</xdr:row>
      <xdr:rowOff>9286</xdr:rowOff>
    </xdr:to>
    <xdr:sp macro="" textlink="">
      <xdr:nvSpPr>
        <xdr:cNvPr id="258" name="円/楕円 257"/>
        <xdr:cNvSpPr/>
      </xdr:nvSpPr>
      <xdr:spPr>
        <a:xfrm>
          <a:off x="2857500" y="1653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413</xdr:rowOff>
    </xdr:from>
    <xdr:ext cx="534377" cy="259045"/>
    <xdr:sp macro="" textlink="">
      <xdr:nvSpPr>
        <xdr:cNvPr id="259" name="テキスト ボックス 258"/>
        <xdr:cNvSpPr txBox="1"/>
      </xdr:nvSpPr>
      <xdr:spPr>
        <a:xfrm>
          <a:off x="2641111" y="1663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143078</xdr:rowOff>
    </xdr:from>
    <xdr:to>
      <xdr:col>3</xdr:col>
      <xdr:colOff>3175</xdr:colOff>
      <xdr:row>97</xdr:row>
      <xdr:rowOff>73228</xdr:rowOff>
    </xdr:to>
    <xdr:sp macro="" textlink="">
      <xdr:nvSpPr>
        <xdr:cNvPr id="260" name="円/楕円 259"/>
        <xdr:cNvSpPr/>
      </xdr:nvSpPr>
      <xdr:spPr>
        <a:xfrm>
          <a:off x="1968500" y="166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64355</xdr:rowOff>
    </xdr:from>
    <xdr:ext cx="534377" cy="259045"/>
    <xdr:sp macro="" textlink="">
      <xdr:nvSpPr>
        <xdr:cNvPr id="261" name="テキスト ボックス 260"/>
        <xdr:cNvSpPr txBox="1"/>
      </xdr:nvSpPr>
      <xdr:spPr>
        <a:xfrm>
          <a:off x="1752111" y="1669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149822</xdr:rowOff>
    </xdr:from>
    <xdr:to>
      <xdr:col>1</xdr:col>
      <xdr:colOff>485775</xdr:colOff>
      <xdr:row>97</xdr:row>
      <xdr:rowOff>79972</xdr:rowOff>
    </xdr:to>
    <xdr:sp macro="" textlink="">
      <xdr:nvSpPr>
        <xdr:cNvPr id="262" name="円/楕円 261"/>
        <xdr:cNvSpPr/>
      </xdr:nvSpPr>
      <xdr:spPr>
        <a:xfrm>
          <a:off x="1079500" y="166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71099</xdr:rowOff>
    </xdr:from>
    <xdr:ext cx="534377" cy="259045"/>
    <xdr:sp macro="" textlink="">
      <xdr:nvSpPr>
        <xdr:cNvPr id="263" name="テキスト ボックス 262"/>
        <xdr:cNvSpPr txBox="1"/>
      </xdr:nvSpPr>
      <xdr:spPr>
        <a:xfrm>
          <a:off x="863111" y="167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5" name="直線コネクタ 284"/>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6"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7" name="直線コネクタ 286"/>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88"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89" name="直線コネクタ 288"/>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42481</xdr:rowOff>
    </xdr:from>
    <xdr:to>
      <xdr:col>15</xdr:col>
      <xdr:colOff>180975</xdr:colOff>
      <xdr:row>37</xdr:row>
      <xdr:rowOff>70727</xdr:rowOff>
    </xdr:to>
    <xdr:cxnSp macro="">
      <xdr:nvCxnSpPr>
        <xdr:cNvPr id="290" name="直線コネクタ 289"/>
        <xdr:cNvCxnSpPr/>
      </xdr:nvCxnSpPr>
      <xdr:spPr>
        <a:xfrm>
          <a:off x="9639300" y="6386131"/>
          <a:ext cx="838200" cy="2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1"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2" name="フローチャート : 判断 291"/>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42481</xdr:rowOff>
    </xdr:from>
    <xdr:to>
      <xdr:col>14</xdr:col>
      <xdr:colOff>28575</xdr:colOff>
      <xdr:row>37</xdr:row>
      <xdr:rowOff>102118</xdr:rowOff>
    </xdr:to>
    <xdr:cxnSp macro="">
      <xdr:nvCxnSpPr>
        <xdr:cNvPr id="293" name="直線コネクタ 292"/>
        <xdr:cNvCxnSpPr/>
      </xdr:nvCxnSpPr>
      <xdr:spPr>
        <a:xfrm flipV="1">
          <a:off x="8750300" y="6386131"/>
          <a:ext cx="889000" cy="5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4" name="フローチャート : 判断 293"/>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5" name="テキスト ボックス 294"/>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95059</xdr:rowOff>
    </xdr:from>
    <xdr:to>
      <xdr:col>12</xdr:col>
      <xdr:colOff>511175</xdr:colOff>
      <xdr:row>37</xdr:row>
      <xdr:rowOff>102118</xdr:rowOff>
    </xdr:to>
    <xdr:cxnSp macro="">
      <xdr:nvCxnSpPr>
        <xdr:cNvPr id="296" name="直線コネクタ 295"/>
        <xdr:cNvCxnSpPr/>
      </xdr:nvCxnSpPr>
      <xdr:spPr>
        <a:xfrm>
          <a:off x="7861300" y="6438709"/>
          <a:ext cx="88900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7" name="フローチャート : 判断 296"/>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8" name="テキスト ボックス 297"/>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95059</xdr:rowOff>
    </xdr:from>
    <xdr:to>
      <xdr:col>11</xdr:col>
      <xdr:colOff>307975</xdr:colOff>
      <xdr:row>37</xdr:row>
      <xdr:rowOff>110604</xdr:rowOff>
    </xdr:to>
    <xdr:cxnSp macro="">
      <xdr:nvCxnSpPr>
        <xdr:cNvPr id="299" name="直線コネクタ 298"/>
        <xdr:cNvCxnSpPr/>
      </xdr:nvCxnSpPr>
      <xdr:spPr>
        <a:xfrm flipV="1">
          <a:off x="6972300" y="643870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300" name="フローチャート : 判断 299"/>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1" name="テキスト ボックス 300"/>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2" name="フローチャート : 判断 301"/>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3" name="テキスト ボックス 302"/>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19927</xdr:rowOff>
    </xdr:from>
    <xdr:to>
      <xdr:col>15</xdr:col>
      <xdr:colOff>231775</xdr:colOff>
      <xdr:row>37</xdr:row>
      <xdr:rowOff>121527</xdr:rowOff>
    </xdr:to>
    <xdr:sp macro="" textlink="">
      <xdr:nvSpPr>
        <xdr:cNvPr id="309" name="円/楕円 308"/>
        <xdr:cNvSpPr/>
      </xdr:nvSpPr>
      <xdr:spPr>
        <a:xfrm>
          <a:off x="10426700" y="63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106304</xdr:rowOff>
    </xdr:from>
    <xdr:ext cx="534377" cy="259045"/>
    <xdr:sp macro="" textlink="">
      <xdr:nvSpPr>
        <xdr:cNvPr id="310" name="補助費等該当値テキスト"/>
        <xdr:cNvSpPr txBox="1"/>
      </xdr:nvSpPr>
      <xdr:spPr>
        <a:xfrm>
          <a:off x="10528300" y="627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163131</xdr:rowOff>
    </xdr:from>
    <xdr:to>
      <xdr:col>14</xdr:col>
      <xdr:colOff>79375</xdr:colOff>
      <xdr:row>37</xdr:row>
      <xdr:rowOff>93281</xdr:rowOff>
    </xdr:to>
    <xdr:sp macro="" textlink="">
      <xdr:nvSpPr>
        <xdr:cNvPr id="311" name="円/楕円 310"/>
        <xdr:cNvSpPr/>
      </xdr:nvSpPr>
      <xdr:spPr>
        <a:xfrm>
          <a:off x="9588500" y="633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84408</xdr:rowOff>
    </xdr:from>
    <xdr:ext cx="534377" cy="259045"/>
    <xdr:sp macro="" textlink="">
      <xdr:nvSpPr>
        <xdr:cNvPr id="312" name="テキスト ボックス 311"/>
        <xdr:cNvSpPr txBox="1"/>
      </xdr:nvSpPr>
      <xdr:spPr>
        <a:xfrm>
          <a:off x="9372111" y="642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51318</xdr:rowOff>
    </xdr:from>
    <xdr:to>
      <xdr:col>12</xdr:col>
      <xdr:colOff>561975</xdr:colOff>
      <xdr:row>37</xdr:row>
      <xdr:rowOff>152918</xdr:rowOff>
    </xdr:to>
    <xdr:sp macro="" textlink="">
      <xdr:nvSpPr>
        <xdr:cNvPr id="313" name="円/楕円 312"/>
        <xdr:cNvSpPr/>
      </xdr:nvSpPr>
      <xdr:spPr>
        <a:xfrm>
          <a:off x="8699500" y="63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144045</xdr:rowOff>
    </xdr:from>
    <xdr:ext cx="534377" cy="259045"/>
    <xdr:sp macro="" textlink="">
      <xdr:nvSpPr>
        <xdr:cNvPr id="314" name="テキスト ボックス 313"/>
        <xdr:cNvSpPr txBox="1"/>
      </xdr:nvSpPr>
      <xdr:spPr>
        <a:xfrm>
          <a:off x="8483111" y="64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44259</xdr:rowOff>
    </xdr:from>
    <xdr:to>
      <xdr:col>11</xdr:col>
      <xdr:colOff>358775</xdr:colOff>
      <xdr:row>37</xdr:row>
      <xdr:rowOff>145859</xdr:rowOff>
    </xdr:to>
    <xdr:sp macro="" textlink="">
      <xdr:nvSpPr>
        <xdr:cNvPr id="315" name="円/楕円 314"/>
        <xdr:cNvSpPr/>
      </xdr:nvSpPr>
      <xdr:spPr>
        <a:xfrm>
          <a:off x="7810500" y="638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136986</xdr:rowOff>
    </xdr:from>
    <xdr:ext cx="534377" cy="259045"/>
    <xdr:sp macro="" textlink="">
      <xdr:nvSpPr>
        <xdr:cNvPr id="316" name="テキスト ボックス 315"/>
        <xdr:cNvSpPr txBox="1"/>
      </xdr:nvSpPr>
      <xdr:spPr>
        <a:xfrm>
          <a:off x="7594111" y="64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59804</xdr:rowOff>
    </xdr:from>
    <xdr:to>
      <xdr:col>10</xdr:col>
      <xdr:colOff>155575</xdr:colOff>
      <xdr:row>37</xdr:row>
      <xdr:rowOff>161404</xdr:rowOff>
    </xdr:to>
    <xdr:sp macro="" textlink="">
      <xdr:nvSpPr>
        <xdr:cNvPr id="317" name="円/楕円 316"/>
        <xdr:cNvSpPr/>
      </xdr:nvSpPr>
      <xdr:spPr>
        <a:xfrm>
          <a:off x="6921500" y="64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152531</xdr:rowOff>
    </xdr:from>
    <xdr:ext cx="534377" cy="259045"/>
    <xdr:sp macro="" textlink="">
      <xdr:nvSpPr>
        <xdr:cNvPr id="318" name="テキスト ボックス 317"/>
        <xdr:cNvSpPr txBox="1"/>
      </xdr:nvSpPr>
      <xdr:spPr>
        <a:xfrm>
          <a:off x="6705111" y="649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2" name="テキスト ボックス 331"/>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4" name="テキスト ボックス 333"/>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6" name="テキスト ボックス 335"/>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8" name="テキスト ボックス 33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4" name="直線コネクタ 343"/>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5"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6" name="直線コネクタ 345"/>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7"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48" name="直線コネクタ 347"/>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72621</xdr:rowOff>
    </xdr:from>
    <xdr:to>
      <xdr:col>15</xdr:col>
      <xdr:colOff>180975</xdr:colOff>
      <xdr:row>59</xdr:row>
      <xdr:rowOff>80454</xdr:rowOff>
    </xdr:to>
    <xdr:cxnSp macro="">
      <xdr:nvCxnSpPr>
        <xdr:cNvPr id="349" name="直線コネクタ 348"/>
        <xdr:cNvCxnSpPr/>
      </xdr:nvCxnSpPr>
      <xdr:spPr>
        <a:xfrm flipV="1">
          <a:off x="9639300" y="10188171"/>
          <a:ext cx="8382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0"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1" name="フローチャート : 判断 350"/>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74972</xdr:rowOff>
    </xdr:from>
    <xdr:to>
      <xdr:col>14</xdr:col>
      <xdr:colOff>28575</xdr:colOff>
      <xdr:row>59</xdr:row>
      <xdr:rowOff>80454</xdr:rowOff>
    </xdr:to>
    <xdr:cxnSp macro="">
      <xdr:nvCxnSpPr>
        <xdr:cNvPr id="352" name="直線コネクタ 351"/>
        <xdr:cNvCxnSpPr/>
      </xdr:nvCxnSpPr>
      <xdr:spPr>
        <a:xfrm>
          <a:off x="8750300" y="10190522"/>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3" name="フローチャート : 判断 352"/>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4" name="テキスト ボックス 353"/>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70165</xdr:rowOff>
    </xdr:from>
    <xdr:to>
      <xdr:col>12</xdr:col>
      <xdr:colOff>511175</xdr:colOff>
      <xdr:row>59</xdr:row>
      <xdr:rowOff>74972</xdr:rowOff>
    </xdr:to>
    <xdr:cxnSp macro="">
      <xdr:nvCxnSpPr>
        <xdr:cNvPr id="355" name="直線コネクタ 354"/>
        <xdr:cNvCxnSpPr/>
      </xdr:nvCxnSpPr>
      <xdr:spPr>
        <a:xfrm>
          <a:off x="7861300" y="10185715"/>
          <a:ext cx="889000" cy="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167746</xdr:rowOff>
    </xdr:from>
    <xdr:to>
      <xdr:col>12</xdr:col>
      <xdr:colOff>561975</xdr:colOff>
      <xdr:row>59</xdr:row>
      <xdr:rowOff>97896</xdr:rowOff>
    </xdr:to>
    <xdr:sp macro="" textlink="">
      <xdr:nvSpPr>
        <xdr:cNvPr id="356" name="フローチャート : 判断 355"/>
        <xdr:cNvSpPr/>
      </xdr:nvSpPr>
      <xdr:spPr>
        <a:xfrm>
          <a:off x="8699500" y="1011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114423</xdr:rowOff>
    </xdr:from>
    <xdr:ext cx="599010" cy="259045"/>
    <xdr:sp macro="" textlink="">
      <xdr:nvSpPr>
        <xdr:cNvPr id="357" name="テキスト ボックス 356"/>
        <xdr:cNvSpPr txBox="1"/>
      </xdr:nvSpPr>
      <xdr:spPr>
        <a:xfrm>
          <a:off x="8450794" y="988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70165</xdr:rowOff>
    </xdr:from>
    <xdr:to>
      <xdr:col>11</xdr:col>
      <xdr:colOff>307975</xdr:colOff>
      <xdr:row>59</xdr:row>
      <xdr:rowOff>73940</xdr:rowOff>
    </xdr:to>
    <xdr:cxnSp macro="">
      <xdr:nvCxnSpPr>
        <xdr:cNvPr id="358" name="直線コネクタ 357"/>
        <xdr:cNvCxnSpPr/>
      </xdr:nvCxnSpPr>
      <xdr:spPr>
        <a:xfrm flipV="1">
          <a:off x="6972300" y="10185715"/>
          <a:ext cx="889000" cy="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13543</xdr:rowOff>
    </xdr:from>
    <xdr:to>
      <xdr:col>11</xdr:col>
      <xdr:colOff>358775</xdr:colOff>
      <xdr:row>59</xdr:row>
      <xdr:rowOff>115143</xdr:rowOff>
    </xdr:to>
    <xdr:sp macro="" textlink="">
      <xdr:nvSpPr>
        <xdr:cNvPr id="359" name="フローチャート : 判断 358"/>
        <xdr:cNvSpPr/>
      </xdr:nvSpPr>
      <xdr:spPr>
        <a:xfrm>
          <a:off x="7810500" y="1012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131670</xdr:rowOff>
    </xdr:from>
    <xdr:ext cx="599010" cy="259045"/>
    <xdr:sp macro="" textlink="">
      <xdr:nvSpPr>
        <xdr:cNvPr id="360" name="テキスト ボックス 359"/>
        <xdr:cNvSpPr txBox="1"/>
      </xdr:nvSpPr>
      <xdr:spPr>
        <a:xfrm>
          <a:off x="7561794" y="99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25115</xdr:rowOff>
    </xdr:from>
    <xdr:to>
      <xdr:col>10</xdr:col>
      <xdr:colOff>155575</xdr:colOff>
      <xdr:row>59</xdr:row>
      <xdr:rowOff>126715</xdr:rowOff>
    </xdr:to>
    <xdr:sp macro="" textlink="">
      <xdr:nvSpPr>
        <xdr:cNvPr id="361" name="フローチャート : 判断 360"/>
        <xdr:cNvSpPr/>
      </xdr:nvSpPr>
      <xdr:spPr>
        <a:xfrm>
          <a:off x="6921500" y="101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117842</xdr:rowOff>
    </xdr:from>
    <xdr:ext cx="534377" cy="259045"/>
    <xdr:sp macro="" textlink="">
      <xdr:nvSpPr>
        <xdr:cNvPr id="362" name="テキスト ボックス 361"/>
        <xdr:cNvSpPr txBox="1"/>
      </xdr:nvSpPr>
      <xdr:spPr>
        <a:xfrm>
          <a:off x="6705111" y="102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21821</xdr:rowOff>
    </xdr:from>
    <xdr:to>
      <xdr:col>15</xdr:col>
      <xdr:colOff>231775</xdr:colOff>
      <xdr:row>59</xdr:row>
      <xdr:rowOff>123421</xdr:rowOff>
    </xdr:to>
    <xdr:sp macro="" textlink="">
      <xdr:nvSpPr>
        <xdr:cNvPr id="368" name="円/楕円 367"/>
        <xdr:cNvSpPr/>
      </xdr:nvSpPr>
      <xdr:spPr>
        <a:xfrm>
          <a:off x="10426700" y="1013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69"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80,404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29654</xdr:rowOff>
    </xdr:from>
    <xdr:to>
      <xdr:col>14</xdr:col>
      <xdr:colOff>79375</xdr:colOff>
      <xdr:row>59</xdr:row>
      <xdr:rowOff>131254</xdr:rowOff>
    </xdr:to>
    <xdr:sp macro="" textlink="">
      <xdr:nvSpPr>
        <xdr:cNvPr id="370" name="円/楕円 369"/>
        <xdr:cNvSpPr/>
      </xdr:nvSpPr>
      <xdr:spPr>
        <a:xfrm>
          <a:off x="9588500" y="101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122381</xdr:rowOff>
    </xdr:from>
    <xdr:ext cx="534377" cy="259045"/>
    <xdr:sp macro="" textlink="">
      <xdr:nvSpPr>
        <xdr:cNvPr id="371" name="テキスト ボックス 370"/>
        <xdr:cNvSpPr txBox="1"/>
      </xdr:nvSpPr>
      <xdr:spPr>
        <a:xfrm>
          <a:off x="9372111" y="102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24172</xdr:rowOff>
    </xdr:from>
    <xdr:to>
      <xdr:col>12</xdr:col>
      <xdr:colOff>561975</xdr:colOff>
      <xdr:row>59</xdr:row>
      <xdr:rowOff>125772</xdr:rowOff>
    </xdr:to>
    <xdr:sp macro="" textlink="">
      <xdr:nvSpPr>
        <xdr:cNvPr id="372" name="円/楕円 371"/>
        <xdr:cNvSpPr/>
      </xdr:nvSpPr>
      <xdr:spPr>
        <a:xfrm>
          <a:off x="8699500" y="101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116899</xdr:rowOff>
    </xdr:from>
    <xdr:ext cx="534377" cy="259045"/>
    <xdr:sp macro="" textlink="">
      <xdr:nvSpPr>
        <xdr:cNvPr id="373" name="テキスト ボックス 372"/>
        <xdr:cNvSpPr txBox="1"/>
      </xdr:nvSpPr>
      <xdr:spPr>
        <a:xfrm>
          <a:off x="8483111" y="102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19365</xdr:rowOff>
    </xdr:from>
    <xdr:to>
      <xdr:col>11</xdr:col>
      <xdr:colOff>358775</xdr:colOff>
      <xdr:row>59</xdr:row>
      <xdr:rowOff>120965</xdr:rowOff>
    </xdr:to>
    <xdr:sp macro="" textlink="">
      <xdr:nvSpPr>
        <xdr:cNvPr id="374" name="円/楕円 373"/>
        <xdr:cNvSpPr/>
      </xdr:nvSpPr>
      <xdr:spPr>
        <a:xfrm>
          <a:off x="7810500" y="101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112092</xdr:rowOff>
    </xdr:from>
    <xdr:ext cx="534377" cy="259045"/>
    <xdr:sp macro="" textlink="">
      <xdr:nvSpPr>
        <xdr:cNvPr id="375" name="テキスト ボックス 374"/>
        <xdr:cNvSpPr txBox="1"/>
      </xdr:nvSpPr>
      <xdr:spPr>
        <a:xfrm>
          <a:off x="7594111" y="1022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23140</xdr:rowOff>
    </xdr:from>
    <xdr:to>
      <xdr:col>10</xdr:col>
      <xdr:colOff>155575</xdr:colOff>
      <xdr:row>59</xdr:row>
      <xdr:rowOff>124740</xdr:rowOff>
    </xdr:to>
    <xdr:sp macro="" textlink="">
      <xdr:nvSpPr>
        <xdr:cNvPr id="376" name="円/楕円 375"/>
        <xdr:cNvSpPr/>
      </xdr:nvSpPr>
      <xdr:spPr>
        <a:xfrm>
          <a:off x="6921500" y="101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141267</xdr:rowOff>
    </xdr:from>
    <xdr:ext cx="534377" cy="259045"/>
    <xdr:sp macro="" textlink="">
      <xdr:nvSpPr>
        <xdr:cNvPr id="377" name="テキスト ボックス 376"/>
        <xdr:cNvSpPr txBox="1"/>
      </xdr:nvSpPr>
      <xdr:spPr>
        <a:xfrm>
          <a:off x="6705111" y="99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1" name="テキスト ボックス 390"/>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3" name="テキスト ボックス 392"/>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5" name="テキスト ボックス 394"/>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1" name="直線コネクタ 400"/>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2"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4"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5" name="直線コネクタ 404"/>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32677</xdr:rowOff>
    </xdr:from>
    <xdr:to>
      <xdr:col>15</xdr:col>
      <xdr:colOff>180975</xdr:colOff>
      <xdr:row>79</xdr:row>
      <xdr:rowOff>37539</xdr:rowOff>
    </xdr:to>
    <xdr:cxnSp macro="">
      <xdr:nvCxnSpPr>
        <xdr:cNvPr id="406" name="直線コネクタ 405"/>
        <xdr:cNvCxnSpPr/>
      </xdr:nvCxnSpPr>
      <xdr:spPr>
        <a:xfrm flipV="1">
          <a:off x="9639300" y="13577227"/>
          <a:ext cx="8382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7"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08" name="フローチャート : 判断 407"/>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36142</xdr:rowOff>
    </xdr:from>
    <xdr:to>
      <xdr:col>14</xdr:col>
      <xdr:colOff>28575</xdr:colOff>
      <xdr:row>79</xdr:row>
      <xdr:rowOff>37539</xdr:rowOff>
    </xdr:to>
    <xdr:cxnSp macro="">
      <xdr:nvCxnSpPr>
        <xdr:cNvPr id="409" name="直線コネクタ 408"/>
        <xdr:cNvCxnSpPr/>
      </xdr:nvCxnSpPr>
      <xdr:spPr>
        <a:xfrm>
          <a:off x="8750300" y="13580692"/>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0" name="フローチャート : 判断 409"/>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1" name="テキスト ボックス 410"/>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123120</xdr:rowOff>
    </xdr:from>
    <xdr:to>
      <xdr:col>12</xdr:col>
      <xdr:colOff>561975</xdr:colOff>
      <xdr:row>79</xdr:row>
      <xdr:rowOff>53270</xdr:rowOff>
    </xdr:to>
    <xdr:sp macro="" textlink="">
      <xdr:nvSpPr>
        <xdr:cNvPr id="412" name="フローチャート : 判断 411"/>
        <xdr:cNvSpPr/>
      </xdr:nvSpPr>
      <xdr:spPr>
        <a:xfrm>
          <a:off x="8699500" y="134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69797</xdr:rowOff>
    </xdr:from>
    <xdr:ext cx="599010" cy="259045"/>
    <xdr:sp macro="" textlink="">
      <xdr:nvSpPr>
        <xdr:cNvPr id="413" name="テキスト ボックス 412"/>
        <xdr:cNvSpPr txBox="1"/>
      </xdr:nvSpPr>
      <xdr:spPr>
        <a:xfrm>
          <a:off x="8450794" y="1327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153327</xdr:rowOff>
    </xdr:from>
    <xdr:to>
      <xdr:col>15</xdr:col>
      <xdr:colOff>231775</xdr:colOff>
      <xdr:row>79</xdr:row>
      <xdr:rowOff>83477</xdr:rowOff>
    </xdr:to>
    <xdr:sp macro="" textlink="">
      <xdr:nvSpPr>
        <xdr:cNvPr id="419" name="円/楕円 418"/>
        <xdr:cNvSpPr/>
      </xdr:nvSpPr>
      <xdr:spPr>
        <a:xfrm>
          <a:off x="10426700" y="135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0"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158189</xdr:rowOff>
    </xdr:from>
    <xdr:to>
      <xdr:col>14</xdr:col>
      <xdr:colOff>79375</xdr:colOff>
      <xdr:row>79</xdr:row>
      <xdr:rowOff>88339</xdr:rowOff>
    </xdr:to>
    <xdr:sp macro="" textlink="">
      <xdr:nvSpPr>
        <xdr:cNvPr id="421" name="円/楕円 420"/>
        <xdr:cNvSpPr/>
      </xdr:nvSpPr>
      <xdr:spPr>
        <a:xfrm>
          <a:off x="9588500" y="135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79466</xdr:rowOff>
    </xdr:from>
    <xdr:ext cx="534377" cy="259045"/>
    <xdr:sp macro="" textlink="">
      <xdr:nvSpPr>
        <xdr:cNvPr id="422" name="テキスト ボックス 421"/>
        <xdr:cNvSpPr txBox="1"/>
      </xdr:nvSpPr>
      <xdr:spPr>
        <a:xfrm>
          <a:off x="9372111" y="136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156792</xdr:rowOff>
    </xdr:from>
    <xdr:to>
      <xdr:col>12</xdr:col>
      <xdr:colOff>561975</xdr:colOff>
      <xdr:row>79</xdr:row>
      <xdr:rowOff>86942</xdr:rowOff>
    </xdr:to>
    <xdr:sp macro="" textlink="">
      <xdr:nvSpPr>
        <xdr:cNvPr id="423" name="円/楕円 422"/>
        <xdr:cNvSpPr/>
      </xdr:nvSpPr>
      <xdr:spPr>
        <a:xfrm>
          <a:off x="8699500" y="135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78069</xdr:rowOff>
    </xdr:from>
    <xdr:ext cx="534377" cy="259045"/>
    <xdr:sp macro="" textlink="">
      <xdr:nvSpPr>
        <xdr:cNvPr id="424" name="テキスト ボックス 423"/>
        <xdr:cNvSpPr txBox="1"/>
      </xdr:nvSpPr>
      <xdr:spPr>
        <a:xfrm>
          <a:off x="8483111" y="136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6" name="直線コネクタ 445"/>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49"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0" name="直線コネクタ 449"/>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94804</xdr:rowOff>
    </xdr:from>
    <xdr:to>
      <xdr:col>15</xdr:col>
      <xdr:colOff>180975</xdr:colOff>
      <xdr:row>97</xdr:row>
      <xdr:rowOff>143939</xdr:rowOff>
    </xdr:to>
    <xdr:cxnSp macro="">
      <xdr:nvCxnSpPr>
        <xdr:cNvPr id="451" name="直線コネクタ 450"/>
        <xdr:cNvCxnSpPr/>
      </xdr:nvCxnSpPr>
      <xdr:spPr>
        <a:xfrm flipV="1">
          <a:off x="9639300" y="16725454"/>
          <a:ext cx="838200" cy="4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2"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3" name="フローチャート : 判断 452"/>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87002</xdr:rowOff>
    </xdr:from>
    <xdr:to>
      <xdr:col>14</xdr:col>
      <xdr:colOff>28575</xdr:colOff>
      <xdr:row>97</xdr:row>
      <xdr:rowOff>143939</xdr:rowOff>
    </xdr:to>
    <xdr:cxnSp macro="">
      <xdr:nvCxnSpPr>
        <xdr:cNvPr id="454" name="直線コネクタ 453"/>
        <xdr:cNvCxnSpPr/>
      </xdr:nvCxnSpPr>
      <xdr:spPr>
        <a:xfrm>
          <a:off x="8750300" y="16717652"/>
          <a:ext cx="889000" cy="5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5" name="フローチャート : 判断 454"/>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6" name="テキスト ボックス 455"/>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7" name="フローチャート : 判断 456"/>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54918</xdr:rowOff>
    </xdr:from>
    <xdr:ext cx="534377" cy="259045"/>
    <xdr:sp macro="" textlink="">
      <xdr:nvSpPr>
        <xdr:cNvPr id="458" name="テキスト ボックス 457"/>
        <xdr:cNvSpPr txBox="1"/>
      </xdr:nvSpPr>
      <xdr:spPr>
        <a:xfrm>
          <a:off x="8483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44004</xdr:rowOff>
    </xdr:from>
    <xdr:to>
      <xdr:col>15</xdr:col>
      <xdr:colOff>231775</xdr:colOff>
      <xdr:row>97</xdr:row>
      <xdr:rowOff>145604</xdr:rowOff>
    </xdr:to>
    <xdr:sp macro="" textlink="">
      <xdr:nvSpPr>
        <xdr:cNvPr id="464" name="円/楕円 463"/>
        <xdr:cNvSpPr/>
      </xdr:nvSpPr>
      <xdr:spPr>
        <a:xfrm>
          <a:off x="10426700" y="1667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22431</xdr:rowOff>
    </xdr:from>
    <xdr:ext cx="534377" cy="259045"/>
    <xdr:sp macro="" textlink="">
      <xdr:nvSpPr>
        <xdr:cNvPr id="465" name="普通建設事業費 （ うち更新整備　）該当値テキスト"/>
        <xdr:cNvSpPr txBox="1"/>
      </xdr:nvSpPr>
      <xdr:spPr>
        <a:xfrm>
          <a:off x="10528300" y="1665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93139</xdr:rowOff>
    </xdr:from>
    <xdr:to>
      <xdr:col>14</xdr:col>
      <xdr:colOff>79375</xdr:colOff>
      <xdr:row>98</xdr:row>
      <xdr:rowOff>23289</xdr:rowOff>
    </xdr:to>
    <xdr:sp macro="" textlink="">
      <xdr:nvSpPr>
        <xdr:cNvPr id="466" name="円/楕円 465"/>
        <xdr:cNvSpPr/>
      </xdr:nvSpPr>
      <xdr:spPr>
        <a:xfrm>
          <a:off x="9588500" y="167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14416</xdr:rowOff>
    </xdr:from>
    <xdr:ext cx="534377" cy="259045"/>
    <xdr:sp macro="" textlink="">
      <xdr:nvSpPr>
        <xdr:cNvPr id="467" name="テキスト ボックス 466"/>
        <xdr:cNvSpPr txBox="1"/>
      </xdr:nvSpPr>
      <xdr:spPr>
        <a:xfrm>
          <a:off x="9372111" y="1681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36202</xdr:rowOff>
    </xdr:from>
    <xdr:to>
      <xdr:col>12</xdr:col>
      <xdr:colOff>561975</xdr:colOff>
      <xdr:row>97</xdr:row>
      <xdr:rowOff>137802</xdr:rowOff>
    </xdr:to>
    <xdr:sp macro="" textlink="">
      <xdr:nvSpPr>
        <xdr:cNvPr id="468" name="円/楕円 467"/>
        <xdr:cNvSpPr/>
      </xdr:nvSpPr>
      <xdr:spPr>
        <a:xfrm>
          <a:off x="8699500" y="166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154329</xdr:rowOff>
    </xdr:from>
    <xdr:ext cx="534377" cy="259045"/>
    <xdr:sp macro="" textlink="">
      <xdr:nvSpPr>
        <xdr:cNvPr id="469" name="テキスト ボックス 468"/>
        <xdr:cNvSpPr txBox="1"/>
      </xdr:nvSpPr>
      <xdr:spPr>
        <a:xfrm>
          <a:off x="8483111" y="1644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0" name="直線コネクタ 47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1" name="テキスト ボックス 48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2" name="直線コネクタ 48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3" name="テキスト ボックス 48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4" name="直線コネクタ 48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5" name="テキスト ボックス 48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6" name="直線コネクタ 48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7" name="テキスト ボックス 48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1" name="直線コネクタ 490"/>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2"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3" name="直線コネクタ 49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4"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5" name="直線コネクタ 494"/>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6" name="直線コネクタ 49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7"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498" name="フローチャート : 判断 497"/>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9" name="直線コネクタ 49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0" name="フローチャート : 判断 499"/>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1" name="テキスト ボックス 500"/>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2" name="直線コネクタ 50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3" name="フローチャート : 判断 502"/>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4" name="テキスト ボックス 503"/>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5" name="直線コネクタ 50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6" name="フローチャート : 判断 505"/>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7" name="テキスト ボックス 506"/>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8" name="フローチャート : 判断 507"/>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9" name="テキスト ボックス 508"/>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5" name="円/楕円 51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6"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7" name="円/楕円 51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8" name="テキスト ボックス 517"/>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9" name="円/楕円 51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0" name="テキスト ボックス 519"/>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1" name="円/楕円 52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2" name="テキスト ボックス 521"/>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3" name="円/楕円 52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4" name="テキスト ボックス 523"/>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5" name="テキスト ボックス 58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8" name="直線コネクタ 58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9" name="テキスト ボックス 58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3" name="直線コネクタ 592"/>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4"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5" name="直線コネクタ 594"/>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6"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7" name="直線コネクタ 596"/>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76727</xdr:rowOff>
    </xdr:from>
    <xdr:to>
      <xdr:col>23</xdr:col>
      <xdr:colOff>517525</xdr:colOff>
      <xdr:row>77</xdr:row>
      <xdr:rowOff>78676</xdr:rowOff>
    </xdr:to>
    <xdr:cxnSp macro="">
      <xdr:nvCxnSpPr>
        <xdr:cNvPr id="598" name="直線コネクタ 597"/>
        <xdr:cNvCxnSpPr/>
      </xdr:nvCxnSpPr>
      <xdr:spPr>
        <a:xfrm flipV="1">
          <a:off x="15481300" y="13278377"/>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599"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0" name="フローチャート : 判断 599"/>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78676</xdr:rowOff>
    </xdr:from>
    <xdr:to>
      <xdr:col>22</xdr:col>
      <xdr:colOff>365125</xdr:colOff>
      <xdr:row>77</xdr:row>
      <xdr:rowOff>87505</xdr:rowOff>
    </xdr:to>
    <xdr:cxnSp macro="">
      <xdr:nvCxnSpPr>
        <xdr:cNvPr id="601" name="直線コネクタ 600"/>
        <xdr:cNvCxnSpPr/>
      </xdr:nvCxnSpPr>
      <xdr:spPr>
        <a:xfrm flipV="1">
          <a:off x="14592300" y="13280326"/>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2" name="フローチャート : 判断 601"/>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3" name="テキスト ボックス 602"/>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87505</xdr:rowOff>
    </xdr:from>
    <xdr:to>
      <xdr:col>21</xdr:col>
      <xdr:colOff>161925</xdr:colOff>
      <xdr:row>77</xdr:row>
      <xdr:rowOff>99220</xdr:rowOff>
    </xdr:to>
    <xdr:cxnSp macro="">
      <xdr:nvCxnSpPr>
        <xdr:cNvPr id="604" name="直線コネクタ 603"/>
        <xdr:cNvCxnSpPr/>
      </xdr:nvCxnSpPr>
      <xdr:spPr>
        <a:xfrm flipV="1">
          <a:off x="13703300" y="13289155"/>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63948</xdr:rowOff>
    </xdr:from>
    <xdr:to>
      <xdr:col>21</xdr:col>
      <xdr:colOff>212725</xdr:colOff>
      <xdr:row>76</xdr:row>
      <xdr:rowOff>165548</xdr:rowOff>
    </xdr:to>
    <xdr:sp macro="" textlink="">
      <xdr:nvSpPr>
        <xdr:cNvPr id="605" name="フローチャート : 判断 604"/>
        <xdr:cNvSpPr/>
      </xdr:nvSpPr>
      <xdr:spPr>
        <a:xfrm>
          <a:off x="14541500" y="1309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10625</xdr:rowOff>
    </xdr:from>
    <xdr:ext cx="534377" cy="259045"/>
    <xdr:sp macro="" textlink="">
      <xdr:nvSpPr>
        <xdr:cNvPr id="606" name="テキスト ボックス 605"/>
        <xdr:cNvSpPr txBox="1"/>
      </xdr:nvSpPr>
      <xdr:spPr>
        <a:xfrm>
          <a:off x="14325111" y="128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14319</xdr:rowOff>
    </xdr:from>
    <xdr:to>
      <xdr:col>19</xdr:col>
      <xdr:colOff>644525</xdr:colOff>
      <xdr:row>77</xdr:row>
      <xdr:rowOff>99220</xdr:rowOff>
    </xdr:to>
    <xdr:cxnSp macro="">
      <xdr:nvCxnSpPr>
        <xdr:cNvPr id="607" name="直線コネクタ 606"/>
        <xdr:cNvCxnSpPr/>
      </xdr:nvCxnSpPr>
      <xdr:spPr>
        <a:xfrm>
          <a:off x="12814300" y="13215969"/>
          <a:ext cx="889000" cy="8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50107</xdr:rowOff>
    </xdr:from>
    <xdr:to>
      <xdr:col>20</xdr:col>
      <xdr:colOff>9525</xdr:colOff>
      <xdr:row>76</xdr:row>
      <xdr:rowOff>151707</xdr:rowOff>
    </xdr:to>
    <xdr:sp macro="" textlink="">
      <xdr:nvSpPr>
        <xdr:cNvPr id="608" name="フローチャート : 判断 607"/>
        <xdr:cNvSpPr/>
      </xdr:nvSpPr>
      <xdr:spPr>
        <a:xfrm>
          <a:off x="13652500" y="1308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168233</xdr:rowOff>
    </xdr:from>
    <xdr:ext cx="534377" cy="259045"/>
    <xdr:sp macro="" textlink="">
      <xdr:nvSpPr>
        <xdr:cNvPr id="609" name="テキスト ボックス 608"/>
        <xdr:cNvSpPr txBox="1"/>
      </xdr:nvSpPr>
      <xdr:spPr>
        <a:xfrm>
          <a:off x="13436111" y="128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43380</xdr:rowOff>
    </xdr:from>
    <xdr:to>
      <xdr:col>18</xdr:col>
      <xdr:colOff>492125</xdr:colOff>
      <xdr:row>76</xdr:row>
      <xdr:rowOff>144980</xdr:rowOff>
    </xdr:to>
    <xdr:sp macro="" textlink="">
      <xdr:nvSpPr>
        <xdr:cNvPr id="610" name="フローチャート : 判断 609"/>
        <xdr:cNvSpPr/>
      </xdr:nvSpPr>
      <xdr:spPr>
        <a:xfrm>
          <a:off x="12763500" y="130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161507</xdr:rowOff>
    </xdr:from>
    <xdr:ext cx="534377" cy="259045"/>
    <xdr:sp macro="" textlink="">
      <xdr:nvSpPr>
        <xdr:cNvPr id="611" name="テキスト ボックス 610"/>
        <xdr:cNvSpPr txBox="1"/>
      </xdr:nvSpPr>
      <xdr:spPr>
        <a:xfrm>
          <a:off x="12547111" y="1284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25927</xdr:rowOff>
    </xdr:from>
    <xdr:to>
      <xdr:col>23</xdr:col>
      <xdr:colOff>568325</xdr:colOff>
      <xdr:row>77</xdr:row>
      <xdr:rowOff>127527</xdr:rowOff>
    </xdr:to>
    <xdr:sp macro="" textlink="">
      <xdr:nvSpPr>
        <xdr:cNvPr id="617" name="円/楕円 616"/>
        <xdr:cNvSpPr/>
      </xdr:nvSpPr>
      <xdr:spPr>
        <a:xfrm>
          <a:off x="16268700" y="132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112304</xdr:rowOff>
    </xdr:from>
    <xdr:ext cx="534377" cy="259045"/>
    <xdr:sp macro="" textlink="">
      <xdr:nvSpPr>
        <xdr:cNvPr id="618" name="公債費該当値テキスト"/>
        <xdr:cNvSpPr txBox="1"/>
      </xdr:nvSpPr>
      <xdr:spPr>
        <a:xfrm>
          <a:off x="16370300" y="131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27876</xdr:rowOff>
    </xdr:from>
    <xdr:to>
      <xdr:col>22</xdr:col>
      <xdr:colOff>415925</xdr:colOff>
      <xdr:row>77</xdr:row>
      <xdr:rowOff>129476</xdr:rowOff>
    </xdr:to>
    <xdr:sp macro="" textlink="">
      <xdr:nvSpPr>
        <xdr:cNvPr id="619" name="円/楕円 618"/>
        <xdr:cNvSpPr/>
      </xdr:nvSpPr>
      <xdr:spPr>
        <a:xfrm>
          <a:off x="15430500" y="132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120603</xdr:rowOff>
    </xdr:from>
    <xdr:ext cx="534377" cy="259045"/>
    <xdr:sp macro="" textlink="">
      <xdr:nvSpPr>
        <xdr:cNvPr id="620" name="テキスト ボックス 619"/>
        <xdr:cNvSpPr txBox="1"/>
      </xdr:nvSpPr>
      <xdr:spPr>
        <a:xfrm>
          <a:off x="15214111" y="1332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36705</xdr:rowOff>
    </xdr:from>
    <xdr:to>
      <xdr:col>21</xdr:col>
      <xdr:colOff>212725</xdr:colOff>
      <xdr:row>77</xdr:row>
      <xdr:rowOff>138305</xdr:rowOff>
    </xdr:to>
    <xdr:sp macro="" textlink="">
      <xdr:nvSpPr>
        <xdr:cNvPr id="621" name="円/楕円 620"/>
        <xdr:cNvSpPr/>
      </xdr:nvSpPr>
      <xdr:spPr>
        <a:xfrm>
          <a:off x="14541500" y="132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129432</xdr:rowOff>
    </xdr:from>
    <xdr:ext cx="534377" cy="259045"/>
    <xdr:sp macro="" textlink="">
      <xdr:nvSpPr>
        <xdr:cNvPr id="622" name="テキスト ボックス 621"/>
        <xdr:cNvSpPr txBox="1"/>
      </xdr:nvSpPr>
      <xdr:spPr>
        <a:xfrm>
          <a:off x="14325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48420</xdr:rowOff>
    </xdr:from>
    <xdr:to>
      <xdr:col>20</xdr:col>
      <xdr:colOff>9525</xdr:colOff>
      <xdr:row>77</xdr:row>
      <xdr:rowOff>150020</xdr:rowOff>
    </xdr:to>
    <xdr:sp macro="" textlink="">
      <xdr:nvSpPr>
        <xdr:cNvPr id="623" name="円/楕円 622"/>
        <xdr:cNvSpPr/>
      </xdr:nvSpPr>
      <xdr:spPr>
        <a:xfrm>
          <a:off x="13652500" y="132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141147</xdr:rowOff>
    </xdr:from>
    <xdr:ext cx="534377" cy="259045"/>
    <xdr:sp macro="" textlink="">
      <xdr:nvSpPr>
        <xdr:cNvPr id="624" name="テキスト ボックス 623"/>
        <xdr:cNvSpPr txBox="1"/>
      </xdr:nvSpPr>
      <xdr:spPr>
        <a:xfrm>
          <a:off x="13436111" y="133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134969</xdr:rowOff>
    </xdr:from>
    <xdr:to>
      <xdr:col>18</xdr:col>
      <xdr:colOff>492125</xdr:colOff>
      <xdr:row>77</xdr:row>
      <xdr:rowOff>65119</xdr:rowOff>
    </xdr:to>
    <xdr:sp macro="" textlink="">
      <xdr:nvSpPr>
        <xdr:cNvPr id="625" name="円/楕円 624"/>
        <xdr:cNvSpPr/>
      </xdr:nvSpPr>
      <xdr:spPr>
        <a:xfrm>
          <a:off x="12763500" y="131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56246</xdr:rowOff>
    </xdr:from>
    <xdr:ext cx="534377" cy="259045"/>
    <xdr:sp macro="" textlink="">
      <xdr:nvSpPr>
        <xdr:cNvPr id="626" name="テキスト ボックス 625"/>
        <xdr:cNvSpPr txBox="1"/>
      </xdr:nvSpPr>
      <xdr:spPr>
        <a:xfrm>
          <a:off x="12547111" y="1325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0" name="テキスト ボックス 639"/>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2" name="テキスト ボックス 64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4" name="テキスト ボックス 64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48" name="直線コネクタ 647"/>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49"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0" name="直線コネクタ 649"/>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1"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2" name="直線コネクタ 651"/>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138556</xdr:rowOff>
    </xdr:from>
    <xdr:to>
      <xdr:col>23</xdr:col>
      <xdr:colOff>517525</xdr:colOff>
      <xdr:row>98</xdr:row>
      <xdr:rowOff>139212</xdr:rowOff>
    </xdr:to>
    <xdr:cxnSp macro="">
      <xdr:nvCxnSpPr>
        <xdr:cNvPr id="653" name="直線コネクタ 652"/>
        <xdr:cNvCxnSpPr/>
      </xdr:nvCxnSpPr>
      <xdr:spPr>
        <a:xfrm>
          <a:off x="15481300" y="16940656"/>
          <a:ext cx="8382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4"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5" name="フローチャート : 判断 654"/>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138556</xdr:rowOff>
    </xdr:from>
    <xdr:to>
      <xdr:col>22</xdr:col>
      <xdr:colOff>365125</xdr:colOff>
      <xdr:row>98</xdr:row>
      <xdr:rowOff>138654</xdr:rowOff>
    </xdr:to>
    <xdr:cxnSp macro="">
      <xdr:nvCxnSpPr>
        <xdr:cNvPr id="656" name="直線コネクタ 655"/>
        <xdr:cNvCxnSpPr/>
      </xdr:nvCxnSpPr>
      <xdr:spPr>
        <a:xfrm flipV="1">
          <a:off x="14592300" y="16940656"/>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7" name="フローチャート : 判断 656"/>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58" name="テキスト ボックス 657"/>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135601</xdr:rowOff>
    </xdr:from>
    <xdr:to>
      <xdr:col>21</xdr:col>
      <xdr:colOff>161925</xdr:colOff>
      <xdr:row>98</xdr:row>
      <xdr:rowOff>138654</xdr:rowOff>
    </xdr:to>
    <xdr:cxnSp macro="">
      <xdr:nvCxnSpPr>
        <xdr:cNvPr id="659" name="直線コネクタ 658"/>
        <xdr:cNvCxnSpPr/>
      </xdr:nvCxnSpPr>
      <xdr:spPr>
        <a:xfrm>
          <a:off x="13703300" y="16937701"/>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31220</xdr:rowOff>
    </xdr:from>
    <xdr:to>
      <xdr:col>21</xdr:col>
      <xdr:colOff>212725</xdr:colOff>
      <xdr:row>98</xdr:row>
      <xdr:rowOff>132820</xdr:rowOff>
    </xdr:to>
    <xdr:sp macro="" textlink="">
      <xdr:nvSpPr>
        <xdr:cNvPr id="660" name="フローチャート : 判断 659"/>
        <xdr:cNvSpPr/>
      </xdr:nvSpPr>
      <xdr:spPr>
        <a:xfrm>
          <a:off x="14541500" y="168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149347</xdr:rowOff>
    </xdr:from>
    <xdr:ext cx="599010" cy="259045"/>
    <xdr:sp macro="" textlink="">
      <xdr:nvSpPr>
        <xdr:cNvPr id="661" name="テキスト ボックス 660"/>
        <xdr:cNvSpPr txBox="1"/>
      </xdr:nvSpPr>
      <xdr:spPr>
        <a:xfrm>
          <a:off x="14292794" y="1660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135601</xdr:rowOff>
    </xdr:from>
    <xdr:to>
      <xdr:col>19</xdr:col>
      <xdr:colOff>644525</xdr:colOff>
      <xdr:row>98</xdr:row>
      <xdr:rowOff>137933</xdr:rowOff>
    </xdr:to>
    <xdr:cxnSp macro="">
      <xdr:nvCxnSpPr>
        <xdr:cNvPr id="662" name="直線コネクタ 661"/>
        <xdr:cNvCxnSpPr/>
      </xdr:nvCxnSpPr>
      <xdr:spPr>
        <a:xfrm flipV="1">
          <a:off x="12814300" y="1693770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78122</xdr:rowOff>
    </xdr:from>
    <xdr:to>
      <xdr:col>20</xdr:col>
      <xdr:colOff>9525</xdr:colOff>
      <xdr:row>99</xdr:row>
      <xdr:rowOff>8272</xdr:rowOff>
    </xdr:to>
    <xdr:sp macro="" textlink="">
      <xdr:nvSpPr>
        <xdr:cNvPr id="663" name="フローチャート : 判断 662"/>
        <xdr:cNvSpPr/>
      </xdr:nvSpPr>
      <xdr:spPr>
        <a:xfrm>
          <a:off x="13652500" y="1688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24799</xdr:rowOff>
    </xdr:from>
    <xdr:ext cx="534377" cy="259045"/>
    <xdr:sp macro="" textlink="">
      <xdr:nvSpPr>
        <xdr:cNvPr id="664" name="テキスト ボックス 663"/>
        <xdr:cNvSpPr txBox="1"/>
      </xdr:nvSpPr>
      <xdr:spPr>
        <a:xfrm>
          <a:off x="13436111" y="166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74898</xdr:rowOff>
    </xdr:from>
    <xdr:to>
      <xdr:col>18</xdr:col>
      <xdr:colOff>492125</xdr:colOff>
      <xdr:row>99</xdr:row>
      <xdr:rowOff>5048</xdr:rowOff>
    </xdr:to>
    <xdr:sp macro="" textlink="">
      <xdr:nvSpPr>
        <xdr:cNvPr id="665" name="フローチャート : 判断 664"/>
        <xdr:cNvSpPr/>
      </xdr:nvSpPr>
      <xdr:spPr>
        <a:xfrm>
          <a:off x="12763500" y="1687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21575</xdr:rowOff>
    </xdr:from>
    <xdr:ext cx="534377" cy="259045"/>
    <xdr:sp macro="" textlink="">
      <xdr:nvSpPr>
        <xdr:cNvPr id="666" name="テキスト ボックス 665"/>
        <xdr:cNvSpPr txBox="1"/>
      </xdr:nvSpPr>
      <xdr:spPr>
        <a:xfrm>
          <a:off x="12547111" y="16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88412</xdr:rowOff>
    </xdr:from>
    <xdr:to>
      <xdr:col>23</xdr:col>
      <xdr:colOff>568325</xdr:colOff>
      <xdr:row>99</xdr:row>
      <xdr:rowOff>18562</xdr:rowOff>
    </xdr:to>
    <xdr:sp macro="" textlink="">
      <xdr:nvSpPr>
        <xdr:cNvPr id="672" name="円/楕円 671"/>
        <xdr:cNvSpPr/>
      </xdr:nvSpPr>
      <xdr:spPr>
        <a:xfrm>
          <a:off x="16268700" y="168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51780</xdr:rowOff>
    </xdr:from>
    <xdr:ext cx="469744" cy="259045"/>
    <xdr:sp macro="" textlink="">
      <xdr:nvSpPr>
        <xdr:cNvPr id="673" name="積立金該当値テキスト"/>
        <xdr:cNvSpPr txBox="1"/>
      </xdr:nvSpPr>
      <xdr:spPr>
        <a:xfrm>
          <a:off x="16370300" y="1685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87756</xdr:rowOff>
    </xdr:from>
    <xdr:to>
      <xdr:col>22</xdr:col>
      <xdr:colOff>415925</xdr:colOff>
      <xdr:row>99</xdr:row>
      <xdr:rowOff>17906</xdr:rowOff>
    </xdr:to>
    <xdr:sp macro="" textlink="">
      <xdr:nvSpPr>
        <xdr:cNvPr id="674" name="円/楕円 673"/>
        <xdr:cNvSpPr/>
      </xdr:nvSpPr>
      <xdr:spPr>
        <a:xfrm>
          <a:off x="15430500" y="168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9033</xdr:rowOff>
    </xdr:from>
    <xdr:ext cx="469744" cy="259045"/>
    <xdr:sp macro="" textlink="">
      <xdr:nvSpPr>
        <xdr:cNvPr id="675" name="テキスト ボックス 674"/>
        <xdr:cNvSpPr txBox="1"/>
      </xdr:nvSpPr>
      <xdr:spPr>
        <a:xfrm>
          <a:off x="15246427" y="1698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87854</xdr:rowOff>
    </xdr:from>
    <xdr:to>
      <xdr:col>21</xdr:col>
      <xdr:colOff>212725</xdr:colOff>
      <xdr:row>99</xdr:row>
      <xdr:rowOff>18004</xdr:rowOff>
    </xdr:to>
    <xdr:sp macro="" textlink="">
      <xdr:nvSpPr>
        <xdr:cNvPr id="676" name="円/楕円 675"/>
        <xdr:cNvSpPr/>
      </xdr:nvSpPr>
      <xdr:spPr>
        <a:xfrm>
          <a:off x="14541500" y="168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9131</xdr:rowOff>
    </xdr:from>
    <xdr:ext cx="469744" cy="259045"/>
    <xdr:sp macro="" textlink="">
      <xdr:nvSpPr>
        <xdr:cNvPr id="677" name="テキスト ボックス 676"/>
        <xdr:cNvSpPr txBox="1"/>
      </xdr:nvSpPr>
      <xdr:spPr>
        <a:xfrm>
          <a:off x="14357427" y="169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84801</xdr:rowOff>
    </xdr:from>
    <xdr:to>
      <xdr:col>20</xdr:col>
      <xdr:colOff>9525</xdr:colOff>
      <xdr:row>99</xdr:row>
      <xdr:rowOff>14951</xdr:rowOff>
    </xdr:to>
    <xdr:sp macro="" textlink="">
      <xdr:nvSpPr>
        <xdr:cNvPr id="678" name="円/楕円 677"/>
        <xdr:cNvSpPr/>
      </xdr:nvSpPr>
      <xdr:spPr>
        <a:xfrm>
          <a:off x="13652500" y="168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6078</xdr:rowOff>
    </xdr:from>
    <xdr:ext cx="469744" cy="259045"/>
    <xdr:sp macro="" textlink="">
      <xdr:nvSpPr>
        <xdr:cNvPr id="679" name="テキスト ボックス 678"/>
        <xdr:cNvSpPr txBox="1"/>
      </xdr:nvSpPr>
      <xdr:spPr>
        <a:xfrm>
          <a:off x="13468427" y="1697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87133</xdr:rowOff>
    </xdr:from>
    <xdr:to>
      <xdr:col>18</xdr:col>
      <xdr:colOff>492125</xdr:colOff>
      <xdr:row>99</xdr:row>
      <xdr:rowOff>17283</xdr:rowOff>
    </xdr:to>
    <xdr:sp macro="" textlink="">
      <xdr:nvSpPr>
        <xdr:cNvPr id="680" name="円/楕円 679"/>
        <xdr:cNvSpPr/>
      </xdr:nvSpPr>
      <xdr:spPr>
        <a:xfrm>
          <a:off x="12763500" y="168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8410</xdr:rowOff>
    </xdr:from>
    <xdr:ext cx="469744" cy="259045"/>
    <xdr:sp macro="" textlink="">
      <xdr:nvSpPr>
        <xdr:cNvPr id="681" name="テキスト ボックス 680"/>
        <xdr:cNvSpPr txBox="1"/>
      </xdr:nvSpPr>
      <xdr:spPr>
        <a:xfrm>
          <a:off x="12579427" y="169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3" name="直線コネクタ 702"/>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6"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7" name="直線コネクタ 706"/>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139654</xdr:rowOff>
    </xdr:from>
    <xdr:to>
      <xdr:col>32</xdr:col>
      <xdr:colOff>187325</xdr:colOff>
      <xdr:row>38</xdr:row>
      <xdr:rowOff>139654</xdr:rowOff>
    </xdr:to>
    <xdr:cxnSp macro="">
      <xdr:nvCxnSpPr>
        <xdr:cNvPr id="708" name="直線コネクタ 707"/>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09"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0" name="フローチャート : 判断 709"/>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139654</xdr:rowOff>
    </xdr:from>
    <xdr:to>
      <xdr:col>31</xdr:col>
      <xdr:colOff>34925</xdr:colOff>
      <xdr:row>38</xdr:row>
      <xdr:rowOff>139654</xdr:rowOff>
    </xdr:to>
    <xdr:cxnSp macro="">
      <xdr:nvCxnSpPr>
        <xdr:cNvPr id="711" name="直線コネクタ 710"/>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2" name="フローチャート : 判断 711"/>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3" name="テキスト ボックス 712"/>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139426</xdr:rowOff>
    </xdr:from>
    <xdr:to>
      <xdr:col>29</xdr:col>
      <xdr:colOff>517525</xdr:colOff>
      <xdr:row>38</xdr:row>
      <xdr:rowOff>139654</xdr:rowOff>
    </xdr:to>
    <xdr:cxnSp macro="">
      <xdr:nvCxnSpPr>
        <xdr:cNvPr id="714" name="直線コネクタ 713"/>
        <xdr:cNvCxnSpPr/>
      </xdr:nvCxnSpPr>
      <xdr:spPr>
        <a:xfrm>
          <a:off x="19545300" y="665452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114412</xdr:rowOff>
    </xdr:from>
    <xdr:to>
      <xdr:col>29</xdr:col>
      <xdr:colOff>568325</xdr:colOff>
      <xdr:row>38</xdr:row>
      <xdr:rowOff>44562</xdr:rowOff>
    </xdr:to>
    <xdr:sp macro="" textlink="">
      <xdr:nvSpPr>
        <xdr:cNvPr id="715" name="フローチャート : 判断 714"/>
        <xdr:cNvSpPr/>
      </xdr:nvSpPr>
      <xdr:spPr>
        <a:xfrm>
          <a:off x="20383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61089</xdr:rowOff>
    </xdr:from>
    <xdr:ext cx="469744" cy="259045"/>
    <xdr:sp macro="" textlink="">
      <xdr:nvSpPr>
        <xdr:cNvPr id="716" name="テキスト ボックス 715"/>
        <xdr:cNvSpPr txBox="1"/>
      </xdr:nvSpPr>
      <xdr:spPr>
        <a:xfrm>
          <a:off x="20199427" y="6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139426</xdr:rowOff>
    </xdr:from>
    <xdr:to>
      <xdr:col>28</xdr:col>
      <xdr:colOff>314325</xdr:colOff>
      <xdr:row>38</xdr:row>
      <xdr:rowOff>139654</xdr:rowOff>
    </xdr:to>
    <xdr:cxnSp macro="">
      <xdr:nvCxnSpPr>
        <xdr:cNvPr id="717" name="直線コネクタ 716"/>
        <xdr:cNvCxnSpPr/>
      </xdr:nvCxnSpPr>
      <xdr:spPr>
        <a:xfrm flipV="1">
          <a:off x="18656300" y="665452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103759</xdr:rowOff>
    </xdr:from>
    <xdr:to>
      <xdr:col>28</xdr:col>
      <xdr:colOff>365125</xdr:colOff>
      <xdr:row>38</xdr:row>
      <xdr:rowOff>33910</xdr:rowOff>
    </xdr:to>
    <xdr:sp macro="" textlink="">
      <xdr:nvSpPr>
        <xdr:cNvPr id="718" name="フローチャート : 判断 717"/>
        <xdr:cNvSpPr/>
      </xdr:nvSpPr>
      <xdr:spPr>
        <a:xfrm>
          <a:off x="19494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50436</xdr:rowOff>
    </xdr:from>
    <xdr:ext cx="469744" cy="259045"/>
    <xdr:sp macro="" textlink="">
      <xdr:nvSpPr>
        <xdr:cNvPr id="719" name="テキスト ボックス 718"/>
        <xdr:cNvSpPr txBox="1"/>
      </xdr:nvSpPr>
      <xdr:spPr>
        <a:xfrm>
          <a:off x="19310427"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123739</xdr:rowOff>
    </xdr:from>
    <xdr:to>
      <xdr:col>27</xdr:col>
      <xdr:colOff>161925</xdr:colOff>
      <xdr:row>38</xdr:row>
      <xdr:rowOff>53888</xdr:rowOff>
    </xdr:to>
    <xdr:sp macro="" textlink="">
      <xdr:nvSpPr>
        <xdr:cNvPr id="720" name="フローチャート : 判断 719"/>
        <xdr:cNvSpPr/>
      </xdr:nvSpPr>
      <xdr:spPr>
        <a:xfrm>
          <a:off x="18605500" y="646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70416</xdr:rowOff>
    </xdr:from>
    <xdr:ext cx="469744" cy="259045"/>
    <xdr:sp macro="" textlink="">
      <xdr:nvSpPr>
        <xdr:cNvPr id="721" name="テキスト ボックス 720"/>
        <xdr:cNvSpPr txBox="1"/>
      </xdr:nvSpPr>
      <xdr:spPr>
        <a:xfrm>
          <a:off x="18421427" y="62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27" name="円/楕円 726"/>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28"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88854</xdr:rowOff>
    </xdr:from>
    <xdr:to>
      <xdr:col>31</xdr:col>
      <xdr:colOff>85725</xdr:colOff>
      <xdr:row>39</xdr:row>
      <xdr:rowOff>19004</xdr:rowOff>
    </xdr:to>
    <xdr:sp macro="" textlink="">
      <xdr:nvSpPr>
        <xdr:cNvPr id="729" name="円/楕円 728"/>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10131</xdr:rowOff>
    </xdr:from>
    <xdr:ext cx="249299" cy="259045"/>
    <xdr:sp macro="" textlink="">
      <xdr:nvSpPr>
        <xdr:cNvPr id="730" name="テキスト ボックス 729"/>
        <xdr:cNvSpPr txBox="1"/>
      </xdr:nvSpPr>
      <xdr:spPr>
        <a:xfrm>
          <a:off x="2119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31" name="円/楕円 730"/>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32" name="テキスト ボックス 731"/>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88626</xdr:rowOff>
    </xdr:from>
    <xdr:to>
      <xdr:col>28</xdr:col>
      <xdr:colOff>365125</xdr:colOff>
      <xdr:row>39</xdr:row>
      <xdr:rowOff>18776</xdr:rowOff>
    </xdr:to>
    <xdr:sp macro="" textlink="">
      <xdr:nvSpPr>
        <xdr:cNvPr id="733" name="円/楕円 732"/>
        <xdr:cNvSpPr/>
      </xdr:nvSpPr>
      <xdr:spPr>
        <a:xfrm>
          <a:off x="19494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9903</xdr:rowOff>
    </xdr:from>
    <xdr:ext cx="249299" cy="259045"/>
    <xdr:sp macro="" textlink="">
      <xdr:nvSpPr>
        <xdr:cNvPr id="734" name="テキスト ボックス 733"/>
        <xdr:cNvSpPr txBox="1"/>
      </xdr:nvSpPr>
      <xdr:spPr>
        <a:xfrm>
          <a:off x="19420649"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35" name="円/楕円 734"/>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36" name="テキスト ボックス 735"/>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0" name="テキスト ボックス 749"/>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2" name="テキスト ボックス 751"/>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4" name="テキスト ボックス 753"/>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6" name="テキスト ボックス 75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8" name="テキスト ボックス 75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0" name="直線コネクタ 759"/>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1"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3"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4" name="直線コネクタ 763"/>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43093</xdr:rowOff>
    </xdr:from>
    <xdr:to>
      <xdr:col>32</xdr:col>
      <xdr:colOff>187325</xdr:colOff>
      <xdr:row>59</xdr:row>
      <xdr:rowOff>43829</xdr:rowOff>
    </xdr:to>
    <xdr:cxnSp macro="">
      <xdr:nvCxnSpPr>
        <xdr:cNvPr id="765" name="直線コネクタ 764"/>
        <xdr:cNvCxnSpPr/>
      </xdr:nvCxnSpPr>
      <xdr:spPr>
        <a:xfrm>
          <a:off x="21323300" y="10158643"/>
          <a:ext cx="8382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6"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7" name="フローチャート : 判断 766"/>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42797</xdr:rowOff>
    </xdr:from>
    <xdr:to>
      <xdr:col>31</xdr:col>
      <xdr:colOff>34925</xdr:colOff>
      <xdr:row>59</xdr:row>
      <xdr:rowOff>43093</xdr:rowOff>
    </xdr:to>
    <xdr:cxnSp macro="">
      <xdr:nvCxnSpPr>
        <xdr:cNvPr id="768" name="直線コネクタ 767"/>
        <xdr:cNvCxnSpPr/>
      </xdr:nvCxnSpPr>
      <xdr:spPr>
        <a:xfrm>
          <a:off x="20434300" y="10158347"/>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69" name="フローチャート : 判断 768"/>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0" name="テキスト ボックス 769"/>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42797</xdr:rowOff>
    </xdr:from>
    <xdr:to>
      <xdr:col>29</xdr:col>
      <xdr:colOff>517525</xdr:colOff>
      <xdr:row>59</xdr:row>
      <xdr:rowOff>43166</xdr:rowOff>
    </xdr:to>
    <xdr:cxnSp macro="">
      <xdr:nvCxnSpPr>
        <xdr:cNvPr id="771" name="直線コネクタ 770"/>
        <xdr:cNvCxnSpPr/>
      </xdr:nvCxnSpPr>
      <xdr:spPr>
        <a:xfrm flipV="1">
          <a:off x="19545300" y="10158347"/>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151868</xdr:rowOff>
    </xdr:from>
    <xdr:to>
      <xdr:col>29</xdr:col>
      <xdr:colOff>568325</xdr:colOff>
      <xdr:row>59</xdr:row>
      <xdr:rowOff>82018</xdr:rowOff>
    </xdr:to>
    <xdr:sp macro="" textlink="">
      <xdr:nvSpPr>
        <xdr:cNvPr id="772" name="フローチャート : 判断 771"/>
        <xdr:cNvSpPr/>
      </xdr:nvSpPr>
      <xdr:spPr>
        <a:xfrm>
          <a:off x="20383500" y="100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98545</xdr:rowOff>
    </xdr:from>
    <xdr:ext cx="469744" cy="259045"/>
    <xdr:sp macro="" textlink="">
      <xdr:nvSpPr>
        <xdr:cNvPr id="773" name="テキスト ボックス 772"/>
        <xdr:cNvSpPr txBox="1"/>
      </xdr:nvSpPr>
      <xdr:spPr>
        <a:xfrm>
          <a:off x="20199427" y="987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43166</xdr:rowOff>
    </xdr:from>
    <xdr:to>
      <xdr:col>28</xdr:col>
      <xdr:colOff>314325</xdr:colOff>
      <xdr:row>59</xdr:row>
      <xdr:rowOff>43166</xdr:rowOff>
    </xdr:to>
    <xdr:cxnSp macro="">
      <xdr:nvCxnSpPr>
        <xdr:cNvPr id="774" name="直線コネクタ 773"/>
        <xdr:cNvCxnSpPr/>
      </xdr:nvCxnSpPr>
      <xdr:spPr>
        <a:xfrm>
          <a:off x="18656300" y="10158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158852</xdr:rowOff>
    </xdr:from>
    <xdr:to>
      <xdr:col>28</xdr:col>
      <xdr:colOff>365125</xdr:colOff>
      <xdr:row>59</xdr:row>
      <xdr:rowOff>89002</xdr:rowOff>
    </xdr:to>
    <xdr:sp macro="" textlink="">
      <xdr:nvSpPr>
        <xdr:cNvPr id="775" name="フローチャート : 判断 774"/>
        <xdr:cNvSpPr/>
      </xdr:nvSpPr>
      <xdr:spPr>
        <a:xfrm>
          <a:off x="19494500" y="1010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105529</xdr:rowOff>
    </xdr:from>
    <xdr:ext cx="469744" cy="259045"/>
    <xdr:sp macro="" textlink="">
      <xdr:nvSpPr>
        <xdr:cNvPr id="776" name="テキスト ボックス 775"/>
        <xdr:cNvSpPr txBox="1"/>
      </xdr:nvSpPr>
      <xdr:spPr>
        <a:xfrm>
          <a:off x="19310427" y="98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158559</xdr:rowOff>
    </xdr:from>
    <xdr:to>
      <xdr:col>27</xdr:col>
      <xdr:colOff>161925</xdr:colOff>
      <xdr:row>59</xdr:row>
      <xdr:rowOff>88709</xdr:rowOff>
    </xdr:to>
    <xdr:sp macro="" textlink="">
      <xdr:nvSpPr>
        <xdr:cNvPr id="777" name="フローチャート : 判断 776"/>
        <xdr:cNvSpPr/>
      </xdr:nvSpPr>
      <xdr:spPr>
        <a:xfrm>
          <a:off x="18605500" y="1010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105236</xdr:rowOff>
    </xdr:from>
    <xdr:ext cx="469744" cy="259045"/>
    <xdr:sp macro="" textlink="">
      <xdr:nvSpPr>
        <xdr:cNvPr id="778" name="テキスト ボックス 777"/>
        <xdr:cNvSpPr txBox="1"/>
      </xdr:nvSpPr>
      <xdr:spPr>
        <a:xfrm>
          <a:off x="18421427" y="987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164479</xdr:rowOff>
    </xdr:from>
    <xdr:to>
      <xdr:col>32</xdr:col>
      <xdr:colOff>238125</xdr:colOff>
      <xdr:row>59</xdr:row>
      <xdr:rowOff>94629</xdr:rowOff>
    </xdr:to>
    <xdr:sp macro="" textlink="">
      <xdr:nvSpPr>
        <xdr:cNvPr id="784" name="円/楕円 783"/>
        <xdr:cNvSpPr/>
      </xdr:nvSpPr>
      <xdr:spPr>
        <a:xfrm>
          <a:off x="22110700" y="101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378565" cy="259045"/>
    <xdr:sp macro="" textlink="">
      <xdr:nvSpPr>
        <xdr:cNvPr id="785" name="貸付金該当値テキスト"/>
        <xdr:cNvSpPr txBox="1"/>
      </xdr:nvSpPr>
      <xdr:spPr>
        <a:xfrm>
          <a:off x="22212300" y="1007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163743</xdr:rowOff>
    </xdr:from>
    <xdr:to>
      <xdr:col>31</xdr:col>
      <xdr:colOff>85725</xdr:colOff>
      <xdr:row>59</xdr:row>
      <xdr:rowOff>93893</xdr:rowOff>
    </xdr:to>
    <xdr:sp macro="" textlink="">
      <xdr:nvSpPr>
        <xdr:cNvPr id="786" name="円/楕円 785"/>
        <xdr:cNvSpPr/>
      </xdr:nvSpPr>
      <xdr:spPr>
        <a:xfrm>
          <a:off x="21272500" y="101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85020</xdr:rowOff>
    </xdr:from>
    <xdr:ext cx="378565" cy="259045"/>
    <xdr:sp macro="" textlink="">
      <xdr:nvSpPr>
        <xdr:cNvPr id="787" name="テキスト ボックス 786"/>
        <xdr:cNvSpPr txBox="1"/>
      </xdr:nvSpPr>
      <xdr:spPr>
        <a:xfrm>
          <a:off x="21134017" y="1020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163447</xdr:rowOff>
    </xdr:from>
    <xdr:to>
      <xdr:col>29</xdr:col>
      <xdr:colOff>568325</xdr:colOff>
      <xdr:row>59</xdr:row>
      <xdr:rowOff>93597</xdr:rowOff>
    </xdr:to>
    <xdr:sp macro="" textlink="">
      <xdr:nvSpPr>
        <xdr:cNvPr id="788" name="円/楕円 787"/>
        <xdr:cNvSpPr/>
      </xdr:nvSpPr>
      <xdr:spPr>
        <a:xfrm>
          <a:off x="20383500" y="1010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84724</xdr:rowOff>
    </xdr:from>
    <xdr:ext cx="378565" cy="259045"/>
    <xdr:sp macro="" textlink="">
      <xdr:nvSpPr>
        <xdr:cNvPr id="789" name="テキスト ボックス 788"/>
        <xdr:cNvSpPr txBox="1"/>
      </xdr:nvSpPr>
      <xdr:spPr>
        <a:xfrm>
          <a:off x="20245017" y="10200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163816</xdr:rowOff>
    </xdr:from>
    <xdr:to>
      <xdr:col>28</xdr:col>
      <xdr:colOff>365125</xdr:colOff>
      <xdr:row>59</xdr:row>
      <xdr:rowOff>93966</xdr:rowOff>
    </xdr:to>
    <xdr:sp macro="" textlink="">
      <xdr:nvSpPr>
        <xdr:cNvPr id="790" name="円/楕円 789"/>
        <xdr:cNvSpPr/>
      </xdr:nvSpPr>
      <xdr:spPr>
        <a:xfrm>
          <a:off x="19494500" y="101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85093</xdr:rowOff>
    </xdr:from>
    <xdr:ext cx="378565" cy="259045"/>
    <xdr:sp macro="" textlink="">
      <xdr:nvSpPr>
        <xdr:cNvPr id="791" name="テキスト ボックス 790"/>
        <xdr:cNvSpPr txBox="1"/>
      </xdr:nvSpPr>
      <xdr:spPr>
        <a:xfrm>
          <a:off x="19356017" y="1020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163816</xdr:rowOff>
    </xdr:from>
    <xdr:to>
      <xdr:col>27</xdr:col>
      <xdr:colOff>161925</xdr:colOff>
      <xdr:row>59</xdr:row>
      <xdr:rowOff>93966</xdr:rowOff>
    </xdr:to>
    <xdr:sp macro="" textlink="">
      <xdr:nvSpPr>
        <xdr:cNvPr id="792" name="円/楕円 791"/>
        <xdr:cNvSpPr/>
      </xdr:nvSpPr>
      <xdr:spPr>
        <a:xfrm>
          <a:off x="18605500" y="101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85093</xdr:rowOff>
    </xdr:from>
    <xdr:ext cx="378565" cy="259045"/>
    <xdr:sp macro="" textlink="">
      <xdr:nvSpPr>
        <xdr:cNvPr id="793" name="テキスト ボックス 792"/>
        <xdr:cNvSpPr txBox="1"/>
      </xdr:nvSpPr>
      <xdr:spPr>
        <a:xfrm>
          <a:off x="18467017" y="1020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4" name="テキスト ボックス 80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5" name="直線コネクタ 80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6" name="テキスト ボックス 80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7" name="直線コネクタ 80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8" name="テキスト ボックス 80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9" name="直線コネクタ 80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0" name="テキスト ボックス 80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1" name="直線コネクタ 81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2" name="テキスト ボックス 81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3" name="直線コネクタ 81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4" name="テキスト ボックス 81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5" name="直線コネクタ 81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6" name="テキスト ボックス 81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0" name="直線コネクタ 819"/>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1"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2" name="直線コネクタ 821"/>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3"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4" name="直線コネクタ 823"/>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864</xdr:rowOff>
    </xdr:from>
    <xdr:to>
      <xdr:col>32</xdr:col>
      <xdr:colOff>187325</xdr:colOff>
      <xdr:row>78</xdr:row>
      <xdr:rowOff>38812</xdr:rowOff>
    </xdr:to>
    <xdr:cxnSp macro="">
      <xdr:nvCxnSpPr>
        <xdr:cNvPr id="825" name="直線コネクタ 824"/>
        <xdr:cNvCxnSpPr/>
      </xdr:nvCxnSpPr>
      <xdr:spPr>
        <a:xfrm flipV="1">
          <a:off x="21323300" y="13373964"/>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6"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7" name="フローチャート : 判断 826"/>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38812</xdr:rowOff>
    </xdr:from>
    <xdr:to>
      <xdr:col>31</xdr:col>
      <xdr:colOff>34925</xdr:colOff>
      <xdr:row>78</xdr:row>
      <xdr:rowOff>62793</xdr:rowOff>
    </xdr:to>
    <xdr:cxnSp macro="">
      <xdr:nvCxnSpPr>
        <xdr:cNvPr id="828" name="直線コネクタ 827"/>
        <xdr:cNvCxnSpPr/>
      </xdr:nvCxnSpPr>
      <xdr:spPr>
        <a:xfrm flipV="1">
          <a:off x="20434300" y="13411912"/>
          <a:ext cx="889000" cy="2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29" name="フローチャート : 判断 828"/>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0" name="テキスト ボックス 829"/>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62793</xdr:rowOff>
    </xdr:from>
    <xdr:to>
      <xdr:col>29</xdr:col>
      <xdr:colOff>517525</xdr:colOff>
      <xdr:row>78</xdr:row>
      <xdr:rowOff>83378</xdr:rowOff>
    </xdr:to>
    <xdr:cxnSp macro="">
      <xdr:nvCxnSpPr>
        <xdr:cNvPr id="831" name="直線コネクタ 830"/>
        <xdr:cNvCxnSpPr/>
      </xdr:nvCxnSpPr>
      <xdr:spPr>
        <a:xfrm flipV="1">
          <a:off x="19545300" y="13435893"/>
          <a:ext cx="8890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135120</xdr:rowOff>
    </xdr:from>
    <xdr:to>
      <xdr:col>29</xdr:col>
      <xdr:colOff>568325</xdr:colOff>
      <xdr:row>78</xdr:row>
      <xdr:rowOff>65270</xdr:rowOff>
    </xdr:to>
    <xdr:sp macro="" textlink="">
      <xdr:nvSpPr>
        <xdr:cNvPr id="832" name="フローチャート : 判断 831"/>
        <xdr:cNvSpPr/>
      </xdr:nvSpPr>
      <xdr:spPr>
        <a:xfrm>
          <a:off x="20383500" y="1333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81797</xdr:rowOff>
    </xdr:from>
    <xdr:ext cx="534377" cy="259045"/>
    <xdr:sp macro="" textlink="">
      <xdr:nvSpPr>
        <xdr:cNvPr id="833" name="テキスト ボックス 832"/>
        <xdr:cNvSpPr txBox="1"/>
      </xdr:nvSpPr>
      <xdr:spPr>
        <a:xfrm>
          <a:off x="20167111" y="1311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83378</xdr:rowOff>
    </xdr:from>
    <xdr:to>
      <xdr:col>28</xdr:col>
      <xdr:colOff>314325</xdr:colOff>
      <xdr:row>78</xdr:row>
      <xdr:rowOff>110199</xdr:rowOff>
    </xdr:to>
    <xdr:cxnSp macro="">
      <xdr:nvCxnSpPr>
        <xdr:cNvPr id="834" name="直線コネクタ 833"/>
        <xdr:cNvCxnSpPr/>
      </xdr:nvCxnSpPr>
      <xdr:spPr>
        <a:xfrm flipV="1">
          <a:off x="18656300" y="13456478"/>
          <a:ext cx="889000" cy="2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140128</xdr:rowOff>
    </xdr:from>
    <xdr:to>
      <xdr:col>28</xdr:col>
      <xdr:colOff>365125</xdr:colOff>
      <xdr:row>78</xdr:row>
      <xdr:rowOff>70278</xdr:rowOff>
    </xdr:to>
    <xdr:sp macro="" textlink="">
      <xdr:nvSpPr>
        <xdr:cNvPr id="835" name="フローチャート : 判断 834"/>
        <xdr:cNvSpPr/>
      </xdr:nvSpPr>
      <xdr:spPr>
        <a:xfrm>
          <a:off x="19494500" y="1334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86805</xdr:rowOff>
    </xdr:from>
    <xdr:ext cx="534377" cy="259045"/>
    <xdr:sp macro="" textlink="">
      <xdr:nvSpPr>
        <xdr:cNvPr id="836" name="テキスト ボックス 835"/>
        <xdr:cNvSpPr txBox="1"/>
      </xdr:nvSpPr>
      <xdr:spPr>
        <a:xfrm>
          <a:off x="19278111" y="1311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156076</xdr:rowOff>
    </xdr:from>
    <xdr:to>
      <xdr:col>27</xdr:col>
      <xdr:colOff>161925</xdr:colOff>
      <xdr:row>78</xdr:row>
      <xdr:rowOff>86226</xdr:rowOff>
    </xdr:to>
    <xdr:sp macro="" textlink="">
      <xdr:nvSpPr>
        <xdr:cNvPr id="837" name="フローチャート : 判断 836"/>
        <xdr:cNvSpPr/>
      </xdr:nvSpPr>
      <xdr:spPr>
        <a:xfrm>
          <a:off x="18605500" y="1335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102753</xdr:rowOff>
    </xdr:from>
    <xdr:ext cx="534377" cy="259045"/>
    <xdr:sp macro="" textlink="">
      <xdr:nvSpPr>
        <xdr:cNvPr id="838" name="テキスト ボックス 837"/>
        <xdr:cNvSpPr txBox="1"/>
      </xdr:nvSpPr>
      <xdr:spPr>
        <a:xfrm>
          <a:off x="18389111" y="1313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121514</xdr:rowOff>
    </xdr:from>
    <xdr:to>
      <xdr:col>32</xdr:col>
      <xdr:colOff>238125</xdr:colOff>
      <xdr:row>78</xdr:row>
      <xdr:rowOff>51664</xdr:rowOff>
    </xdr:to>
    <xdr:sp macro="" textlink="">
      <xdr:nvSpPr>
        <xdr:cNvPr id="844" name="円/楕円 843"/>
        <xdr:cNvSpPr/>
      </xdr:nvSpPr>
      <xdr:spPr>
        <a:xfrm>
          <a:off x="22110700" y="133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99941</xdr:rowOff>
    </xdr:from>
    <xdr:ext cx="534377" cy="259045"/>
    <xdr:sp macro="" textlink="">
      <xdr:nvSpPr>
        <xdr:cNvPr id="845" name="繰出金該当値テキスト"/>
        <xdr:cNvSpPr txBox="1"/>
      </xdr:nvSpPr>
      <xdr:spPr>
        <a:xfrm>
          <a:off x="22212300" y="133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54,754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159462</xdr:rowOff>
    </xdr:from>
    <xdr:to>
      <xdr:col>31</xdr:col>
      <xdr:colOff>85725</xdr:colOff>
      <xdr:row>78</xdr:row>
      <xdr:rowOff>89612</xdr:rowOff>
    </xdr:to>
    <xdr:sp macro="" textlink="">
      <xdr:nvSpPr>
        <xdr:cNvPr id="846" name="円/楕円 845"/>
        <xdr:cNvSpPr/>
      </xdr:nvSpPr>
      <xdr:spPr>
        <a:xfrm>
          <a:off x="21272500" y="133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80739</xdr:rowOff>
    </xdr:from>
    <xdr:ext cx="534377" cy="259045"/>
    <xdr:sp macro="" textlink="">
      <xdr:nvSpPr>
        <xdr:cNvPr id="847" name="テキスト ボックス 846"/>
        <xdr:cNvSpPr txBox="1"/>
      </xdr:nvSpPr>
      <xdr:spPr>
        <a:xfrm>
          <a:off x="21056111" y="134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11993</xdr:rowOff>
    </xdr:from>
    <xdr:to>
      <xdr:col>29</xdr:col>
      <xdr:colOff>568325</xdr:colOff>
      <xdr:row>78</xdr:row>
      <xdr:rowOff>113593</xdr:rowOff>
    </xdr:to>
    <xdr:sp macro="" textlink="">
      <xdr:nvSpPr>
        <xdr:cNvPr id="848" name="円/楕円 847"/>
        <xdr:cNvSpPr/>
      </xdr:nvSpPr>
      <xdr:spPr>
        <a:xfrm>
          <a:off x="20383500" y="13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104720</xdr:rowOff>
    </xdr:from>
    <xdr:ext cx="534377" cy="259045"/>
    <xdr:sp macro="" textlink="">
      <xdr:nvSpPr>
        <xdr:cNvPr id="849" name="テキスト ボックス 848"/>
        <xdr:cNvSpPr txBox="1"/>
      </xdr:nvSpPr>
      <xdr:spPr>
        <a:xfrm>
          <a:off x="20167111" y="1347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32578</xdr:rowOff>
    </xdr:from>
    <xdr:to>
      <xdr:col>28</xdr:col>
      <xdr:colOff>365125</xdr:colOff>
      <xdr:row>78</xdr:row>
      <xdr:rowOff>134178</xdr:rowOff>
    </xdr:to>
    <xdr:sp macro="" textlink="">
      <xdr:nvSpPr>
        <xdr:cNvPr id="850" name="円/楕円 849"/>
        <xdr:cNvSpPr/>
      </xdr:nvSpPr>
      <xdr:spPr>
        <a:xfrm>
          <a:off x="19494500" y="134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125305</xdr:rowOff>
    </xdr:from>
    <xdr:ext cx="534377" cy="259045"/>
    <xdr:sp macro="" textlink="">
      <xdr:nvSpPr>
        <xdr:cNvPr id="851" name="テキスト ボックス 850"/>
        <xdr:cNvSpPr txBox="1"/>
      </xdr:nvSpPr>
      <xdr:spPr>
        <a:xfrm>
          <a:off x="19278111" y="134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59399</xdr:rowOff>
    </xdr:from>
    <xdr:to>
      <xdr:col>27</xdr:col>
      <xdr:colOff>161925</xdr:colOff>
      <xdr:row>78</xdr:row>
      <xdr:rowOff>160999</xdr:rowOff>
    </xdr:to>
    <xdr:sp macro="" textlink="">
      <xdr:nvSpPr>
        <xdr:cNvPr id="852" name="円/楕円 851"/>
        <xdr:cNvSpPr/>
      </xdr:nvSpPr>
      <xdr:spPr>
        <a:xfrm>
          <a:off x="18605500" y="134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152126</xdr:rowOff>
    </xdr:from>
    <xdr:ext cx="534377" cy="259045"/>
    <xdr:sp macro="" textlink="">
      <xdr:nvSpPr>
        <xdr:cNvPr id="853" name="テキスト ボックス 852"/>
        <xdr:cNvSpPr txBox="1"/>
      </xdr:nvSpPr>
      <xdr:spPr>
        <a:xfrm>
          <a:off x="18389111" y="1352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すべての項目で類似団体平均を下回っている。特に人件費については住民一人当たり</a:t>
          </a:r>
          <a:r>
            <a:rPr kumimoji="1" lang="en-US" altLang="ja-JP" sz="1200">
              <a:solidFill>
                <a:schemeClr val="dk1"/>
              </a:solidFill>
              <a:effectLst/>
              <a:latin typeface="+mn-lt"/>
              <a:ea typeface="+mn-ea"/>
              <a:cs typeface="+mn-cs"/>
            </a:rPr>
            <a:t>65,667</a:t>
          </a:r>
          <a:r>
            <a:rPr kumimoji="1" lang="ja-JP" altLang="ja-JP" sz="1200">
              <a:solidFill>
                <a:schemeClr val="dk1"/>
              </a:solidFill>
              <a:effectLst/>
              <a:latin typeface="+mn-lt"/>
              <a:ea typeface="+mn-ea"/>
              <a:cs typeface="+mn-cs"/>
            </a:rPr>
            <a:t>円となり、</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年度は増加したものの、</a:t>
          </a:r>
          <a:r>
            <a:rPr kumimoji="1" lang="ja-JP" altLang="ja-JP" sz="1200">
              <a:solidFill>
                <a:schemeClr val="dk1"/>
              </a:solidFill>
              <a:effectLst/>
              <a:latin typeface="+mn-lt"/>
              <a:ea typeface="+mn-ea"/>
              <a:cs typeface="+mn-cs"/>
            </a:rPr>
            <a:t>過去</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年間をみ</a:t>
          </a:r>
          <a:r>
            <a:rPr kumimoji="1" lang="ja-JP" altLang="en-US" sz="1200">
              <a:solidFill>
                <a:schemeClr val="dk1"/>
              </a:solidFill>
              <a:effectLst/>
              <a:latin typeface="+mn-lt"/>
              <a:ea typeface="+mn-ea"/>
              <a:cs typeface="+mn-cs"/>
            </a:rPr>
            <a:t>るとほぼ</a:t>
          </a:r>
          <a:r>
            <a:rPr kumimoji="1" lang="ja-JP" altLang="ja-JP" sz="1200">
              <a:solidFill>
                <a:schemeClr val="dk1"/>
              </a:solidFill>
              <a:effectLst/>
              <a:latin typeface="+mn-lt"/>
              <a:ea typeface="+mn-ea"/>
              <a:cs typeface="+mn-cs"/>
            </a:rPr>
            <a:t>横ばいで推移している。</a:t>
          </a:r>
          <a:endParaRPr lang="ja-JP" altLang="ja-JP" sz="1200">
            <a:effectLst/>
          </a:endParaRPr>
        </a:p>
        <a:p>
          <a:r>
            <a:rPr kumimoji="1" lang="ja-JP" altLang="en-US" sz="1200">
              <a:solidFill>
                <a:schemeClr val="dk1"/>
              </a:solidFill>
              <a:effectLst/>
              <a:latin typeface="+mn-lt"/>
              <a:ea typeface="+mn-ea"/>
              <a:cs typeface="+mn-cs"/>
            </a:rPr>
            <a:t>一方で</a:t>
          </a:r>
          <a:r>
            <a:rPr kumimoji="1" lang="ja-JP" altLang="ja-JP" sz="1200">
              <a:solidFill>
                <a:schemeClr val="dk1"/>
              </a:solidFill>
              <a:effectLst/>
              <a:latin typeface="+mn-lt"/>
              <a:ea typeface="+mn-ea"/>
              <a:cs typeface="+mn-cs"/>
            </a:rPr>
            <a:t>類似団体平均は住民一人当たり</a:t>
          </a:r>
          <a:r>
            <a:rPr kumimoji="1" lang="en-US" altLang="ja-JP" sz="1200">
              <a:solidFill>
                <a:schemeClr val="dk1"/>
              </a:solidFill>
              <a:effectLst/>
              <a:latin typeface="+mn-lt"/>
              <a:ea typeface="+mn-ea"/>
              <a:cs typeface="+mn-cs"/>
            </a:rPr>
            <a:t>107,954</a:t>
          </a:r>
          <a:r>
            <a:rPr kumimoji="1" lang="ja-JP" altLang="ja-JP" sz="1200">
              <a:solidFill>
                <a:schemeClr val="dk1"/>
              </a:solidFill>
              <a:effectLst/>
              <a:latin typeface="+mn-lt"/>
              <a:ea typeface="+mn-ea"/>
              <a:cs typeface="+mn-cs"/>
            </a:rPr>
            <a:t>円となり、</a:t>
          </a:r>
          <a:r>
            <a:rPr kumimoji="1" lang="ja-JP" altLang="en-US" sz="1200">
              <a:solidFill>
                <a:schemeClr val="dk1"/>
              </a:solidFill>
              <a:effectLst/>
              <a:latin typeface="+mn-lt"/>
              <a:ea typeface="+mn-ea"/>
              <a:cs typeface="+mn-cs"/>
            </a:rPr>
            <a:t>年々</a:t>
          </a:r>
          <a:r>
            <a:rPr kumimoji="1" lang="ja-JP" altLang="ja-JP" sz="1200">
              <a:solidFill>
                <a:schemeClr val="dk1"/>
              </a:solidFill>
              <a:effectLst/>
              <a:latin typeface="+mn-lt"/>
              <a:ea typeface="+mn-ea"/>
              <a:cs typeface="+mn-cs"/>
            </a:rPr>
            <a:t>増加傾向にある。当町では、保育士の採用人数の増加により職員数が増加傾向であるが、一部に臨時職員を活用するなどして、</a:t>
          </a:r>
          <a:endParaRPr lang="ja-JP" altLang="ja-JP" sz="1200">
            <a:effectLst/>
          </a:endParaRPr>
        </a:p>
        <a:p>
          <a:r>
            <a:rPr kumimoji="1" lang="ja-JP" altLang="ja-JP" sz="1200">
              <a:solidFill>
                <a:schemeClr val="dk1"/>
              </a:solidFill>
              <a:effectLst/>
              <a:latin typeface="+mn-lt"/>
              <a:ea typeface="+mn-ea"/>
              <a:cs typeface="+mn-cs"/>
            </a:rPr>
            <a:t>人件費の抑制に努めているため、類似平均団体のように大きな増加には至っていない。</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9,912
9,558
22.33
4,423,887
4,026,846
302,210
2,853,312
3,249,850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76581</xdr:rowOff>
    </xdr:from>
    <xdr:to>
      <xdr:col>6</xdr:col>
      <xdr:colOff>511175</xdr:colOff>
      <xdr:row>37</xdr:row>
      <xdr:rowOff>153162</xdr:rowOff>
    </xdr:to>
    <xdr:cxnSp macro="">
      <xdr:nvCxnSpPr>
        <xdr:cNvPr id="61" name="直線コネクタ 60"/>
        <xdr:cNvCxnSpPr/>
      </xdr:nvCxnSpPr>
      <xdr:spPr>
        <a:xfrm>
          <a:off x="3797300" y="6420231"/>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76581</xdr:rowOff>
    </xdr:from>
    <xdr:to>
      <xdr:col>5</xdr:col>
      <xdr:colOff>358775</xdr:colOff>
      <xdr:row>37</xdr:row>
      <xdr:rowOff>112395</xdr:rowOff>
    </xdr:to>
    <xdr:cxnSp macro="">
      <xdr:nvCxnSpPr>
        <xdr:cNvPr id="64" name="直線コネクタ 63"/>
        <xdr:cNvCxnSpPr/>
      </xdr:nvCxnSpPr>
      <xdr:spPr>
        <a:xfrm flipV="1">
          <a:off x="2908300" y="6420231"/>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112395</xdr:rowOff>
    </xdr:from>
    <xdr:to>
      <xdr:col>4</xdr:col>
      <xdr:colOff>155575</xdr:colOff>
      <xdr:row>37</xdr:row>
      <xdr:rowOff>119126</xdr:rowOff>
    </xdr:to>
    <xdr:cxnSp macro="">
      <xdr:nvCxnSpPr>
        <xdr:cNvPr id="67" name="直線コネクタ 66"/>
        <xdr:cNvCxnSpPr/>
      </xdr:nvCxnSpPr>
      <xdr:spPr>
        <a:xfrm flipV="1">
          <a:off x="2019300" y="6456045"/>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151511</xdr:rowOff>
    </xdr:from>
    <xdr:to>
      <xdr:col>4</xdr:col>
      <xdr:colOff>206375</xdr:colOff>
      <xdr:row>36</xdr:row>
      <xdr:rowOff>81661</xdr:rowOff>
    </xdr:to>
    <xdr:sp macro="" textlink="">
      <xdr:nvSpPr>
        <xdr:cNvPr id="68" name="フローチャート : 判断 67"/>
        <xdr:cNvSpPr/>
      </xdr:nvSpPr>
      <xdr:spPr>
        <a:xfrm>
          <a:off x="2857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98188</xdr:rowOff>
    </xdr:from>
    <xdr:ext cx="469744" cy="259045"/>
    <xdr:sp macro="" textlink="">
      <xdr:nvSpPr>
        <xdr:cNvPr id="69" name="テキスト ボックス 68"/>
        <xdr:cNvSpPr txBox="1"/>
      </xdr:nvSpPr>
      <xdr:spPr>
        <a:xfrm>
          <a:off x="2673427" y="592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115824</xdr:rowOff>
    </xdr:from>
    <xdr:to>
      <xdr:col>2</xdr:col>
      <xdr:colOff>638175</xdr:colOff>
      <xdr:row>37</xdr:row>
      <xdr:rowOff>119126</xdr:rowOff>
    </xdr:to>
    <xdr:cxnSp macro="">
      <xdr:nvCxnSpPr>
        <xdr:cNvPr id="70" name="直線コネクタ 69"/>
        <xdr:cNvCxnSpPr/>
      </xdr:nvCxnSpPr>
      <xdr:spPr>
        <a:xfrm>
          <a:off x="1130300" y="645947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28702</xdr:rowOff>
    </xdr:from>
    <xdr:to>
      <xdr:col>3</xdr:col>
      <xdr:colOff>3175</xdr:colOff>
      <xdr:row>36</xdr:row>
      <xdr:rowOff>130302</xdr:rowOff>
    </xdr:to>
    <xdr:sp macro="" textlink="">
      <xdr:nvSpPr>
        <xdr:cNvPr id="71" name="フローチャート : 判断 70"/>
        <xdr:cNvSpPr/>
      </xdr:nvSpPr>
      <xdr:spPr>
        <a:xfrm>
          <a:off x="1968500" y="62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146829</xdr:rowOff>
    </xdr:from>
    <xdr:ext cx="469744" cy="259045"/>
    <xdr:sp macro="" textlink="">
      <xdr:nvSpPr>
        <xdr:cNvPr id="72" name="テキスト ボックス 71"/>
        <xdr:cNvSpPr txBox="1"/>
      </xdr:nvSpPr>
      <xdr:spPr>
        <a:xfrm>
          <a:off x="1784427" y="597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171069</xdr:rowOff>
    </xdr:from>
    <xdr:to>
      <xdr:col>1</xdr:col>
      <xdr:colOff>485775</xdr:colOff>
      <xdr:row>36</xdr:row>
      <xdr:rowOff>101219</xdr:rowOff>
    </xdr:to>
    <xdr:sp macro="" textlink="">
      <xdr:nvSpPr>
        <xdr:cNvPr id="73" name="フローチャート : 判断 72"/>
        <xdr:cNvSpPr/>
      </xdr:nvSpPr>
      <xdr:spPr>
        <a:xfrm>
          <a:off x="1079500" y="617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117746</xdr:rowOff>
    </xdr:from>
    <xdr:ext cx="469744" cy="259045"/>
    <xdr:sp macro="" textlink="">
      <xdr:nvSpPr>
        <xdr:cNvPr id="74" name="テキスト ボックス 73"/>
        <xdr:cNvSpPr txBox="1"/>
      </xdr:nvSpPr>
      <xdr:spPr>
        <a:xfrm>
          <a:off x="895427" y="594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102362</xdr:rowOff>
    </xdr:from>
    <xdr:to>
      <xdr:col>6</xdr:col>
      <xdr:colOff>561975</xdr:colOff>
      <xdr:row>38</xdr:row>
      <xdr:rowOff>32512</xdr:rowOff>
    </xdr:to>
    <xdr:sp macro="" textlink="">
      <xdr:nvSpPr>
        <xdr:cNvPr id="80" name="円/楕円 79"/>
        <xdr:cNvSpPr/>
      </xdr:nvSpPr>
      <xdr:spPr>
        <a:xfrm>
          <a:off x="4584700" y="64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17289</xdr:rowOff>
    </xdr:from>
    <xdr:ext cx="469744" cy="259045"/>
    <xdr:sp macro="" textlink="">
      <xdr:nvSpPr>
        <xdr:cNvPr id="81" name="議会費該当値テキスト"/>
        <xdr:cNvSpPr txBox="1"/>
      </xdr:nvSpPr>
      <xdr:spPr>
        <a:xfrm>
          <a:off x="4686300"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25781</xdr:rowOff>
    </xdr:from>
    <xdr:to>
      <xdr:col>5</xdr:col>
      <xdr:colOff>409575</xdr:colOff>
      <xdr:row>37</xdr:row>
      <xdr:rowOff>127381</xdr:rowOff>
    </xdr:to>
    <xdr:sp macro="" textlink="">
      <xdr:nvSpPr>
        <xdr:cNvPr id="82" name="円/楕円 81"/>
        <xdr:cNvSpPr/>
      </xdr:nvSpPr>
      <xdr:spPr>
        <a:xfrm>
          <a:off x="3746500" y="636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118508</xdr:rowOff>
    </xdr:from>
    <xdr:ext cx="469744" cy="259045"/>
    <xdr:sp macro="" textlink="">
      <xdr:nvSpPr>
        <xdr:cNvPr id="83" name="テキスト ボックス 82"/>
        <xdr:cNvSpPr txBox="1"/>
      </xdr:nvSpPr>
      <xdr:spPr>
        <a:xfrm>
          <a:off x="3562427" y="646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61595</xdr:rowOff>
    </xdr:from>
    <xdr:to>
      <xdr:col>4</xdr:col>
      <xdr:colOff>206375</xdr:colOff>
      <xdr:row>37</xdr:row>
      <xdr:rowOff>163195</xdr:rowOff>
    </xdr:to>
    <xdr:sp macro="" textlink="">
      <xdr:nvSpPr>
        <xdr:cNvPr id="84" name="円/楕円 83"/>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154322</xdr:rowOff>
    </xdr:from>
    <xdr:ext cx="469744" cy="259045"/>
    <xdr:sp macro="" textlink="">
      <xdr:nvSpPr>
        <xdr:cNvPr id="85" name="テキスト ボックス 84"/>
        <xdr:cNvSpPr txBox="1"/>
      </xdr:nvSpPr>
      <xdr:spPr>
        <a:xfrm>
          <a:off x="2673427" y="64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68326</xdr:rowOff>
    </xdr:from>
    <xdr:to>
      <xdr:col>3</xdr:col>
      <xdr:colOff>3175</xdr:colOff>
      <xdr:row>37</xdr:row>
      <xdr:rowOff>169926</xdr:rowOff>
    </xdr:to>
    <xdr:sp macro="" textlink="">
      <xdr:nvSpPr>
        <xdr:cNvPr id="86" name="円/楕円 85"/>
        <xdr:cNvSpPr/>
      </xdr:nvSpPr>
      <xdr:spPr>
        <a:xfrm>
          <a:off x="1968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161053</xdr:rowOff>
    </xdr:from>
    <xdr:ext cx="469744" cy="259045"/>
    <xdr:sp macro="" textlink="">
      <xdr:nvSpPr>
        <xdr:cNvPr id="87" name="テキスト ボックス 86"/>
        <xdr:cNvSpPr txBox="1"/>
      </xdr:nvSpPr>
      <xdr:spPr>
        <a:xfrm>
          <a:off x="1784427"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65024</xdr:rowOff>
    </xdr:from>
    <xdr:to>
      <xdr:col>1</xdr:col>
      <xdr:colOff>485775</xdr:colOff>
      <xdr:row>37</xdr:row>
      <xdr:rowOff>166624</xdr:rowOff>
    </xdr:to>
    <xdr:sp macro="" textlink="">
      <xdr:nvSpPr>
        <xdr:cNvPr id="88" name="円/楕円 87"/>
        <xdr:cNvSpPr/>
      </xdr:nvSpPr>
      <xdr:spPr>
        <a:xfrm>
          <a:off x="1079500" y="64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157751</xdr:rowOff>
    </xdr:from>
    <xdr:ext cx="469744" cy="259045"/>
    <xdr:sp macro="" textlink="">
      <xdr:nvSpPr>
        <xdr:cNvPr id="89" name="テキスト ボックス 88"/>
        <xdr:cNvSpPr txBox="1"/>
      </xdr:nvSpPr>
      <xdr:spPr>
        <a:xfrm>
          <a:off x="895427" y="65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115639</xdr:rowOff>
    </xdr:from>
    <xdr:to>
      <xdr:col>6</xdr:col>
      <xdr:colOff>511175</xdr:colOff>
      <xdr:row>58</xdr:row>
      <xdr:rowOff>115917</xdr:rowOff>
    </xdr:to>
    <xdr:cxnSp macro="">
      <xdr:nvCxnSpPr>
        <xdr:cNvPr id="116" name="直線コネクタ 115"/>
        <xdr:cNvCxnSpPr/>
      </xdr:nvCxnSpPr>
      <xdr:spPr>
        <a:xfrm flipV="1">
          <a:off x="3797300" y="10059739"/>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100284</xdr:rowOff>
    </xdr:from>
    <xdr:to>
      <xdr:col>5</xdr:col>
      <xdr:colOff>358775</xdr:colOff>
      <xdr:row>58</xdr:row>
      <xdr:rowOff>115917</xdr:rowOff>
    </xdr:to>
    <xdr:cxnSp macro="">
      <xdr:nvCxnSpPr>
        <xdr:cNvPr id="119" name="直線コネクタ 118"/>
        <xdr:cNvCxnSpPr/>
      </xdr:nvCxnSpPr>
      <xdr:spPr>
        <a:xfrm>
          <a:off x="2908300" y="10044384"/>
          <a:ext cx="889000" cy="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100284</xdr:rowOff>
    </xdr:from>
    <xdr:to>
      <xdr:col>4</xdr:col>
      <xdr:colOff>155575</xdr:colOff>
      <xdr:row>58</xdr:row>
      <xdr:rowOff>103588</xdr:rowOff>
    </xdr:to>
    <xdr:cxnSp macro="">
      <xdr:nvCxnSpPr>
        <xdr:cNvPr id="122" name="直線コネクタ 121"/>
        <xdr:cNvCxnSpPr/>
      </xdr:nvCxnSpPr>
      <xdr:spPr>
        <a:xfrm flipV="1">
          <a:off x="2019300" y="10044384"/>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2586</xdr:rowOff>
    </xdr:from>
    <xdr:to>
      <xdr:col>4</xdr:col>
      <xdr:colOff>206375</xdr:colOff>
      <xdr:row>58</xdr:row>
      <xdr:rowOff>104186</xdr:rowOff>
    </xdr:to>
    <xdr:sp macro="" textlink="">
      <xdr:nvSpPr>
        <xdr:cNvPr id="123" name="フローチャート : 判断 122"/>
        <xdr:cNvSpPr/>
      </xdr:nvSpPr>
      <xdr:spPr>
        <a:xfrm>
          <a:off x="2857500" y="994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120713</xdr:rowOff>
    </xdr:from>
    <xdr:ext cx="599010" cy="259045"/>
    <xdr:sp macro="" textlink="">
      <xdr:nvSpPr>
        <xdr:cNvPr id="124" name="テキスト ボックス 123"/>
        <xdr:cNvSpPr txBox="1"/>
      </xdr:nvSpPr>
      <xdr:spPr>
        <a:xfrm>
          <a:off x="2608794" y="97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103588</xdr:rowOff>
    </xdr:from>
    <xdr:to>
      <xdr:col>2</xdr:col>
      <xdr:colOff>638175</xdr:colOff>
      <xdr:row>58</xdr:row>
      <xdr:rowOff>120409</xdr:rowOff>
    </xdr:to>
    <xdr:cxnSp macro="">
      <xdr:nvCxnSpPr>
        <xdr:cNvPr id="125" name="直線コネクタ 124"/>
        <xdr:cNvCxnSpPr/>
      </xdr:nvCxnSpPr>
      <xdr:spPr>
        <a:xfrm flipV="1">
          <a:off x="1130300" y="10047688"/>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51726</xdr:rowOff>
    </xdr:from>
    <xdr:to>
      <xdr:col>3</xdr:col>
      <xdr:colOff>3175</xdr:colOff>
      <xdr:row>58</xdr:row>
      <xdr:rowOff>153326</xdr:rowOff>
    </xdr:to>
    <xdr:sp macro="" textlink="">
      <xdr:nvSpPr>
        <xdr:cNvPr id="126" name="フローチャート : 判断 125"/>
        <xdr:cNvSpPr/>
      </xdr:nvSpPr>
      <xdr:spPr>
        <a:xfrm>
          <a:off x="1968500" y="99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169853</xdr:rowOff>
    </xdr:from>
    <xdr:ext cx="534377" cy="259045"/>
    <xdr:sp macro="" textlink="">
      <xdr:nvSpPr>
        <xdr:cNvPr id="127" name="テキスト ボックス 126"/>
        <xdr:cNvSpPr txBox="1"/>
      </xdr:nvSpPr>
      <xdr:spPr>
        <a:xfrm>
          <a:off x="1752111" y="97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51927</xdr:rowOff>
    </xdr:from>
    <xdr:to>
      <xdr:col>1</xdr:col>
      <xdr:colOff>485775</xdr:colOff>
      <xdr:row>58</xdr:row>
      <xdr:rowOff>153527</xdr:rowOff>
    </xdr:to>
    <xdr:sp macro="" textlink="">
      <xdr:nvSpPr>
        <xdr:cNvPr id="128" name="フローチャート : 判断 127"/>
        <xdr:cNvSpPr/>
      </xdr:nvSpPr>
      <xdr:spPr>
        <a:xfrm>
          <a:off x="1079500" y="99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170054</xdr:rowOff>
    </xdr:from>
    <xdr:ext cx="534377" cy="259045"/>
    <xdr:sp macro="" textlink="">
      <xdr:nvSpPr>
        <xdr:cNvPr id="129" name="テキスト ボックス 128"/>
        <xdr:cNvSpPr txBox="1"/>
      </xdr:nvSpPr>
      <xdr:spPr>
        <a:xfrm>
          <a:off x="863111" y="97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64839</xdr:rowOff>
    </xdr:from>
    <xdr:to>
      <xdr:col>6</xdr:col>
      <xdr:colOff>561975</xdr:colOff>
      <xdr:row>58</xdr:row>
      <xdr:rowOff>166439</xdr:rowOff>
    </xdr:to>
    <xdr:sp macro="" textlink="">
      <xdr:nvSpPr>
        <xdr:cNvPr id="135" name="円/楕円 134"/>
        <xdr:cNvSpPr/>
      </xdr:nvSpPr>
      <xdr:spPr>
        <a:xfrm>
          <a:off x="4584700" y="100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65117</xdr:rowOff>
    </xdr:from>
    <xdr:to>
      <xdr:col>5</xdr:col>
      <xdr:colOff>409575</xdr:colOff>
      <xdr:row>58</xdr:row>
      <xdr:rowOff>166717</xdr:rowOff>
    </xdr:to>
    <xdr:sp macro="" textlink="">
      <xdr:nvSpPr>
        <xdr:cNvPr id="137" name="円/楕円 136"/>
        <xdr:cNvSpPr/>
      </xdr:nvSpPr>
      <xdr:spPr>
        <a:xfrm>
          <a:off x="3746500" y="10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157844</xdr:rowOff>
    </xdr:from>
    <xdr:ext cx="534377" cy="259045"/>
    <xdr:sp macro="" textlink="">
      <xdr:nvSpPr>
        <xdr:cNvPr id="138" name="テキスト ボックス 137"/>
        <xdr:cNvSpPr txBox="1"/>
      </xdr:nvSpPr>
      <xdr:spPr>
        <a:xfrm>
          <a:off x="3530111" y="101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49484</xdr:rowOff>
    </xdr:from>
    <xdr:to>
      <xdr:col>4</xdr:col>
      <xdr:colOff>206375</xdr:colOff>
      <xdr:row>58</xdr:row>
      <xdr:rowOff>151084</xdr:rowOff>
    </xdr:to>
    <xdr:sp macro="" textlink="">
      <xdr:nvSpPr>
        <xdr:cNvPr id="139" name="円/楕円 138"/>
        <xdr:cNvSpPr/>
      </xdr:nvSpPr>
      <xdr:spPr>
        <a:xfrm>
          <a:off x="2857500" y="99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142211</xdr:rowOff>
    </xdr:from>
    <xdr:ext cx="534377" cy="259045"/>
    <xdr:sp macro="" textlink="">
      <xdr:nvSpPr>
        <xdr:cNvPr id="140" name="テキスト ボックス 139"/>
        <xdr:cNvSpPr txBox="1"/>
      </xdr:nvSpPr>
      <xdr:spPr>
        <a:xfrm>
          <a:off x="2641111" y="1008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52788</xdr:rowOff>
    </xdr:from>
    <xdr:to>
      <xdr:col>3</xdr:col>
      <xdr:colOff>3175</xdr:colOff>
      <xdr:row>58</xdr:row>
      <xdr:rowOff>154388</xdr:rowOff>
    </xdr:to>
    <xdr:sp macro="" textlink="">
      <xdr:nvSpPr>
        <xdr:cNvPr id="141" name="円/楕円 140"/>
        <xdr:cNvSpPr/>
      </xdr:nvSpPr>
      <xdr:spPr>
        <a:xfrm>
          <a:off x="1968500" y="99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145515</xdr:rowOff>
    </xdr:from>
    <xdr:ext cx="534377" cy="259045"/>
    <xdr:sp macro="" textlink="">
      <xdr:nvSpPr>
        <xdr:cNvPr id="142" name="テキスト ボックス 141"/>
        <xdr:cNvSpPr txBox="1"/>
      </xdr:nvSpPr>
      <xdr:spPr>
        <a:xfrm>
          <a:off x="1752111" y="100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69609</xdr:rowOff>
    </xdr:from>
    <xdr:to>
      <xdr:col>1</xdr:col>
      <xdr:colOff>485775</xdr:colOff>
      <xdr:row>58</xdr:row>
      <xdr:rowOff>171209</xdr:rowOff>
    </xdr:to>
    <xdr:sp macro="" textlink="">
      <xdr:nvSpPr>
        <xdr:cNvPr id="143" name="円/楕円 142"/>
        <xdr:cNvSpPr/>
      </xdr:nvSpPr>
      <xdr:spPr>
        <a:xfrm>
          <a:off x="1079500" y="100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162336</xdr:rowOff>
    </xdr:from>
    <xdr:ext cx="534377" cy="259045"/>
    <xdr:sp macro="" textlink="">
      <xdr:nvSpPr>
        <xdr:cNvPr id="144" name="テキスト ボックス 143"/>
        <xdr:cNvSpPr txBox="1"/>
      </xdr:nvSpPr>
      <xdr:spPr>
        <a:xfrm>
          <a:off x="863111" y="101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36190</xdr:rowOff>
    </xdr:from>
    <xdr:to>
      <xdr:col>6</xdr:col>
      <xdr:colOff>511175</xdr:colOff>
      <xdr:row>78</xdr:row>
      <xdr:rowOff>44858</xdr:rowOff>
    </xdr:to>
    <xdr:cxnSp macro="">
      <xdr:nvCxnSpPr>
        <xdr:cNvPr id="172" name="直線コネクタ 171"/>
        <xdr:cNvCxnSpPr/>
      </xdr:nvCxnSpPr>
      <xdr:spPr>
        <a:xfrm>
          <a:off x="3797300" y="13409290"/>
          <a:ext cx="8382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36190</xdr:rowOff>
    </xdr:from>
    <xdr:to>
      <xdr:col>5</xdr:col>
      <xdr:colOff>358775</xdr:colOff>
      <xdr:row>78</xdr:row>
      <xdr:rowOff>64920</xdr:rowOff>
    </xdr:to>
    <xdr:cxnSp macro="">
      <xdr:nvCxnSpPr>
        <xdr:cNvPr id="175" name="直線コネクタ 174"/>
        <xdr:cNvCxnSpPr/>
      </xdr:nvCxnSpPr>
      <xdr:spPr>
        <a:xfrm flipV="1">
          <a:off x="2908300" y="13409290"/>
          <a:ext cx="8890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64920</xdr:rowOff>
    </xdr:from>
    <xdr:to>
      <xdr:col>4</xdr:col>
      <xdr:colOff>155575</xdr:colOff>
      <xdr:row>78</xdr:row>
      <xdr:rowOff>97940</xdr:rowOff>
    </xdr:to>
    <xdr:cxnSp macro="">
      <xdr:nvCxnSpPr>
        <xdr:cNvPr id="178" name="直線コネクタ 177"/>
        <xdr:cNvCxnSpPr/>
      </xdr:nvCxnSpPr>
      <xdr:spPr>
        <a:xfrm flipV="1">
          <a:off x="2019300" y="134380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15464</xdr:rowOff>
    </xdr:from>
    <xdr:to>
      <xdr:col>4</xdr:col>
      <xdr:colOff>206375</xdr:colOff>
      <xdr:row>77</xdr:row>
      <xdr:rowOff>117064</xdr:rowOff>
    </xdr:to>
    <xdr:sp macro="" textlink="">
      <xdr:nvSpPr>
        <xdr:cNvPr id="179" name="フローチャート : 判断 178"/>
        <xdr:cNvSpPr/>
      </xdr:nvSpPr>
      <xdr:spPr>
        <a:xfrm>
          <a:off x="2857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133591</xdr:rowOff>
    </xdr:from>
    <xdr:ext cx="599010" cy="259045"/>
    <xdr:sp macro="" textlink="">
      <xdr:nvSpPr>
        <xdr:cNvPr id="180" name="テキスト ボックス 179"/>
        <xdr:cNvSpPr txBox="1"/>
      </xdr:nvSpPr>
      <xdr:spPr>
        <a:xfrm>
          <a:off x="2608794"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97940</xdr:rowOff>
    </xdr:from>
    <xdr:to>
      <xdr:col>2</xdr:col>
      <xdr:colOff>638175</xdr:colOff>
      <xdr:row>78</xdr:row>
      <xdr:rowOff>109635</xdr:rowOff>
    </xdr:to>
    <xdr:cxnSp macro="">
      <xdr:nvCxnSpPr>
        <xdr:cNvPr id="181" name="直線コネクタ 180"/>
        <xdr:cNvCxnSpPr/>
      </xdr:nvCxnSpPr>
      <xdr:spPr>
        <a:xfrm flipV="1">
          <a:off x="1130300" y="13471040"/>
          <a:ext cx="8890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80144</xdr:rowOff>
    </xdr:from>
    <xdr:to>
      <xdr:col>3</xdr:col>
      <xdr:colOff>3175</xdr:colOff>
      <xdr:row>78</xdr:row>
      <xdr:rowOff>10294</xdr:rowOff>
    </xdr:to>
    <xdr:sp macro="" textlink="">
      <xdr:nvSpPr>
        <xdr:cNvPr id="182" name="フローチャート : 判断 181"/>
        <xdr:cNvSpPr/>
      </xdr:nvSpPr>
      <xdr:spPr>
        <a:xfrm>
          <a:off x="1968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26821</xdr:rowOff>
    </xdr:from>
    <xdr:ext cx="599010" cy="259045"/>
    <xdr:sp macro="" textlink="">
      <xdr:nvSpPr>
        <xdr:cNvPr id="183" name="テキスト ボックス 182"/>
        <xdr:cNvSpPr txBox="1"/>
      </xdr:nvSpPr>
      <xdr:spPr>
        <a:xfrm>
          <a:off x="1719794"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155363</xdr:rowOff>
    </xdr:from>
    <xdr:to>
      <xdr:col>1</xdr:col>
      <xdr:colOff>485775</xdr:colOff>
      <xdr:row>78</xdr:row>
      <xdr:rowOff>85513</xdr:rowOff>
    </xdr:to>
    <xdr:sp macro="" textlink="">
      <xdr:nvSpPr>
        <xdr:cNvPr id="184" name="フローチャート : 判断 183"/>
        <xdr:cNvSpPr/>
      </xdr:nvSpPr>
      <xdr:spPr>
        <a:xfrm>
          <a:off x="1079500" y="1335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102040</xdr:rowOff>
    </xdr:from>
    <xdr:ext cx="599010" cy="259045"/>
    <xdr:sp macro="" textlink="">
      <xdr:nvSpPr>
        <xdr:cNvPr id="185" name="テキスト ボックス 184"/>
        <xdr:cNvSpPr txBox="1"/>
      </xdr:nvSpPr>
      <xdr:spPr>
        <a:xfrm>
          <a:off x="830794" y="1313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165508</xdr:rowOff>
    </xdr:from>
    <xdr:to>
      <xdr:col>6</xdr:col>
      <xdr:colOff>561975</xdr:colOff>
      <xdr:row>78</xdr:row>
      <xdr:rowOff>95658</xdr:rowOff>
    </xdr:to>
    <xdr:sp macro="" textlink="">
      <xdr:nvSpPr>
        <xdr:cNvPr id="191" name="円/楕円 190"/>
        <xdr:cNvSpPr/>
      </xdr:nvSpPr>
      <xdr:spPr>
        <a:xfrm>
          <a:off x="4584700" y="133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80435</xdr:rowOff>
    </xdr:from>
    <xdr:ext cx="599010" cy="259045"/>
    <xdr:sp macro="" textlink="">
      <xdr:nvSpPr>
        <xdr:cNvPr id="192" name="民生費該当値テキスト"/>
        <xdr:cNvSpPr txBox="1"/>
      </xdr:nvSpPr>
      <xdr:spPr>
        <a:xfrm>
          <a:off x="4686300" y="1328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156840</xdr:rowOff>
    </xdr:from>
    <xdr:to>
      <xdr:col>5</xdr:col>
      <xdr:colOff>409575</xdr:colOff>
      <xdr:row>78</xdr:row>
      <xdr:rowOff>86990</xdr:rowOff>
    </xdr:to>
    <xdr:sp macro="" textlink="">
      <xdr:nvSpPr>
        <xdr:cNvPr id="193" name="円/楕円 192"/>
        <xdr:cNvSpPr/>
      </xdr:nvSpPr>
      <xdr:spPr>
        <a:xfrm>
          <a:off x="3746500" y="133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78117</xdr:rowOff>
    </xdr:from>
    <xdr:ext cx="599010" cy="259045"/>
    <xdr:sp macro="" textlink="">
      <xdr:nvSpPr>
        <xdr:cNvPr id="194" name="テキスト ボックス 193"/>
        <xdr:cNvSpPr txBox="1"/>
      </xdr:nvSpPr>
      <xdr:spPr>
        <a:xfrm>
          <a:off x="3497794" y="1345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14120</xdr:rowOff>
    </xdr:from>
    <xdr:to>
      <xdr:col>4</xdr:col>
      <xdr:colOff>206375</xdr:colOff>
      <xdr:row>78</xdr:row>
      <xdr:rowOff>115720</xdr:rowOff>
    </xdr:to>
    <xdr:sp macro="" textlink="">
      <xdr:nvSpPr>
        <xdr:cNvPr id="195" name="円/楕円 194"/>
        <xdr:cNvSpPr/>
      </xdr:nvSpPr>
      <xdr:spPr>
        <a:xfrm>
          <a:off x="2857500" y="133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106847</xdr:rowOff>
    </xdr:from>
    <xdr:ext cx="599010" cy="259045"/>
    <xdr:sp macro="" textlink="">
      <xdr:nvSpPr>
        <xdr:cNvPr id="196" name="テキスト ボックス 195"/>
        <xdr:cNvSpPr txBox="1"/>
      </xdr:nvSpPr>
      <xdr:spPr>
        <a:xfrm>
          <a:off x="2608794" y="134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47140</xdr:rowOff>
    </xdr:from>
    <xdr:to>
      <xdr:col>3</xdr:col>
      <xdr:colOff>3175</xdr:colOff>
      <xdr:row>78</xdr:row>
      <xdr:rowOff>148740</xdr:rowOff>
    </xdr:to>
    <xdr:sp macro="" textlink="">
      <xdr:nvSpPr>
        <xdr:cNvPr id="197" name="円/楕円 196"/>
        <xdr:cNvSpPr/>
      </xdr:nvSpPr>
      <xdr:spPr>
        <a:xfrm>
          <a:off x="1968500" y="134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139867</xdr:rowOff>
    </xdr:from>
    <xdr:ext cx="599010" cy="259045"/>
    <xdr:sp macro="" textlink="">
      <xdr:nvSpPr>
        <xdr:cNvPr id="198" name="テキスト ボックス 197"/>
        <xdr:cNvSpPr txBox="1"/>
      </xdr:nvSpPr>
      <xdr:spPr>
        <a:xfrm>
          <a:off x="1719794" y="1351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58835</xdr:rowOff>
    </xdr:from>
    <xdr:to>
      <xdr:col>1</xdr:col>
      <xdr:colOff>485775</xdr:colOff>
      <xdr:row>78</xdr:row>
      <xdr:rowOff>160435</xdr:rowOff>
    </xdr:to>
    <xdr:sp macro="" textlink="">
      <xdr:nvSpPr>
        <xdr:cNvPr id="199" name="円/楕円 198"/>
        <xdr:cNvSpPr/>
      </xdr:nvSpPr>
      <xdr:spPr>
        <a:xfrm>
          <a:off x="1079500" y="134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151562</xdr:rowOff>
    </xdr:from>
    <xdr:ext cx="599010" cy="259045"/>
    <xdr:sp macro="" textlink="">
      <xdr:nvSpPr>
        <xdr:cNvPr id="200" name="テキスト ボックス 199"/>
        <xdr:cNvSpPr txBox="1"/>
      </xdr:nvSpPr>
      <xdr:spPr>
        <a:xfrm>
          <a:off x="830794" y="1352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67890</xdr:rowOff>
    </xdr:from>
    <xdr:to>
      <xdr:col>6</xdr:col>
      <xdr:colOff>511175</xdr:colOff>
      <xdr:row>98</xdr:row>
      <xdr:rowOff>67965</xdr:rowOff>
    </xdr:to>
    <xdr:cxnSp macro="">
      <xdr:nvCxnSpPr>
        <xdr:cNvPr id="227" name="直線コネクタ 226"/>
        <xdr:cNvCxnSpPr/>
      </xdr:nvCxnSpPr>
      <xdr:spPr>
        <a:xfrm>
          <a:off x="3797300" y="16869990"/>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66120</xdr:rowOff>
    </xdr:from>
    <xdr:to>
      <xdr:col>5</xdr:col>
      <xdr:colOff>358775</xdr:colOff>
      <xdr:row>98</xdr:row>
      <xdr:rowOff>67890</xdr:rowOff>
    </xdr:to>
    <xdr:cxnSp macro="">
      <xdr:nvCxnSpPr>
        <xdr:cNvPr id="230" name="直線コネクタ 229"/>
        <xdr:cNvCxnSpPr/>
      </xdr:nvCxnSpPr>
      <xdr:spPr>
        <a:xfrm>
          <a:off x="2908300" y="16868220"/>
          <a:ext cx="8890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66120</xdr:rowOff>
    </xdr:from>
    <xdr:to>
      <xdr:col>4</xdr:col>
      <xdr:colOff>155575</xdr:colOff>
      <xdr:row>98</xdr:row>
      <xdr:rowOff>69431</xdr:rowOff>
    </xdr:to>
    <xdr:cxnSp macro="">
      <xdr:nvCxnSpPr>
        <xdr:cNvPr id="233" name="直線コネクタ 232"/>
        <xdr:cNvCxnSpPr/>
      </xdr:nvCxnSpPr>
      <xdr:spPr>
        <a:xfrm flipV="1">
          <a:off x="2019300" y="16868220"/>
          <a:ext cx="8890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159739</xdr:rowOff>
    </xdr:from>
    <xdr:to>
      <xdr:col>4</xdr:col>
      <xdr:colOff>206375</xdr:colOff>
      <xdr:row>98</xdr:row>
      <xdr:rowOff>89889</xdr:rowOff>
    </xdr:to>
    <xdr:sp macro="" textlink="">
      <xdr:nvSpPr>
        <xdr:cNvPr id="234" name="フローチャート : 判断 233"/>
        <xdr:cNvSpPr/>
      </xdr:nvSpPr>
      <xdr:spPr>
        <a:xfrm>
          <a:off x="2857500" y="167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106416</xdr:rowOff>
    </xdr:from>
    <xdr:ext cx="534377" cy="259045"/>
    <xdr:sp macro="" textlink="">
      <xdr:nvSpPr>
        <xdr:cNvPr id="235" name="テキスト ボックス 234"/>
        <xdr:cNvSpPr txBox="1"/>
      </xdr:nvSpPr>
      <xdr:spPr>
        <a:xfrm>
          <a:off x="2641111" y="165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69431</xdr:rowOff>
    </xdr:from>
    <xdr:to>
      <xdr:col>2</xdr:col>
      <xdr:colOff>638175</xdr:colOff>
      <xdr:row>98</xdr:row>
      <xdr:rowOff>76622</xdr:rowOff>
    </xdr:to>
    <xdr:cxnSp macro="">
      <xdr:nvCxnSpPr>
        <xdr:cNvPr id="236" name="直線コネクタ 235"/>
        <xdr:cNvCxnSpPr/>
      </xdr:nvCxnSpPr>
      <xdr:spPr>
        <a:xfrm flipV="1">
          <a:off x="1130300" y="16871531"/>
          <a:ext cx="8890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167297</xdr:rowOff>
    </xdr:from>
    <xdr:to>
      <xdr:col>3</xdr:col>
      <xdr:colOff>3175</xdr:colOff>
      <xdr:row>98</xdr:row>
      <xdr:rowOff>97447</xdr:rowOff>
    </xdr:to>
    <xdr:sp macro="" textlink="">
      <xdr:nvSpPr>
        <xdr:cNvPr id="237" name="フローチャート : 判断 236"/>
        <xdr:cNvSpPr/>
      </xdr:nvSpPr>
      <xdr:spPr>
        <a:xfrm>
          <a:off x="1968500" y="1679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113974</xdr:rowOff>
    </xdr:from>
    <xdr:ext cx="534377" cy="259045"/>
    <xdr:sp macro="" textlink="">
      <xdr:nvSpPr>
        <xdr:cNvPr id="238" name="テキスト ボックス 237"/>
        <xdr:cNvSpPr txBox="1"/>
      </xdr:nvSpPr>
      <xdr:spPr>
        <a:xfrm>
          <a:off x="1752111" y="165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2877</xdr:rowOff>
    </xdr:from>
    <xdr:to>
      <xdr:col>1</xdr:col>
      <xdr:colOff>485775</xdr:colOff>
      <xdr:row>98</xdr:row>
      <xdr:rowOff>104477</xdr:rowOff>
    </xdr:to>
    <xdr:sp macro="" textlink="">
      <xdr:nvSpPr>
        <xdr:cNvPr id="239" name="フローチャート : 判断 238"/>
        <xdr:cNvSpPr/>
      </xdr:nvSpPr>
      <xdr:spPr>
        <a:xfrm>
          <a:off x="1079500" y="1680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121004</xdr:rowOff>
    </xdr:from>
    <xdr:ext cx="534377" cy="259045"/>
    <xdr:sp macro="" textlink="">
      <xdr:nvSpPr>
        <xdr:cNvPr id="240" name="テキスト ボックス 239"/>
        <xdr:cNvSpPr txBox="1"/>
      </xdr:nvSpPr>
      <xdr:spPr>
        <a:xfrm>
          <a:off x="863111" y="1658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17165</xdr:rowOff>
    </xdr:from>
    <xdr:to>
      <xdr:col>6</xdr:col>
      <xdr:colOff>561975</xdr:colOff>
      <xdr:row>98</xdr:row>
      <xdr:rowOff>118765</xdr:rowOff>
    </xdr:to>
    <xdr:sp macro="" textlink="">
      <xdr:nvSpPr>
        <xdr:cNvPr id="246" name="円/楕円 245"/>
        <xdr:cNvSpPr/>
      </xdr:nvSpPr>
      <xdr:spPr>
        <a:xfrm>
          <a:off x="4584700" y="168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103542</xdr:rowOff>
    </xdr:from>
    <xdr:ext cx="534377" cy="259045"/>
    <xdr:sp macro="" textlink="">
      <xdr:nvSpPr>
        <xdr:cNvPr id="247" name="衛生費該当値テキスト"/>
        <xdr:cNvSpPr txBox="1"/>
      </xdr:nvSpPr>
      <xdr:spPr>
        <a:xfrm>
          <a:off x="4686300" y="167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17090</xdr:rowOff>
    </xdr:from>
    <xdr:to>
      <xdr:col>5</xdr:col>
      <xdr:colOff>409575</xdr:colOff>
      <xdr:row>98</xdr:row>
      <xdr:rowOff>118690</xdr:rowOff>
    </xdr:to>
    <xdr:sp macro="" textlink="">
      <xdr:nvSpPr>
        <xdr:cNvPr id="248" name="円/楕円 247"/>
        <xdr:cNvSpPr/>
      </xdr:nvSpPr>
      <xdr:spPr>
        <a:xfrm>
          <a:off x="3746500" y="168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109817</xdr:rowOff>
    </xdr:from>
    <xdr:ext cx="534377" cy="259045"/>
    <xdr:sp macro="" textlink="">
      <xdr:nvSpPr>
        <xdr:cNvPr id="249" name="テキスト ボックス 248"/>
        <xdr:cNvSpPr txBox="1"/>
      </xdr:nvSpPr>
      <xdr:spPr>
        <a:xfrm>
          <a:off x="3530111" y="169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15320</xdr:rowOff>
    </xdr:from>
    <xdr:to>
      <xdr:col>4</xdr:col>
      <xdr:colOff>206375</xdr:colOff>
      <xdr:row>98</xdr:row>
      <xdr:rowOff>116920</xdr:rowOff>
    </xdr:to>
    <xdr:sp macro="" textlink="">
      <xdr:nvSpPr>
        <xdr:cNvPr id="250" name="円/楕円 249"/>
        <xdr:cNvSpPr/>
      </xdr:nvSpPr>
      <xdr:spPr>
        <a:xfrm>
          <a:off x="2857500" y="168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108047</xdr:rowOff>
    </xdr:from>
    <xdr:ext cx="534377" cy="259045"/>
    <xdr:sp macro="" textlink="">
      <xdr:nvSpPr>
        <xdr:cNvPr id="251" name="テキスト ボックス 250"/>
        <xdr:cNvSpPr txBox="1"/>
      </xdr:nvSpPr>
      <xdr:spPr>
        <a:xfrm>
          <a:off x="2641111" y="1691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18631</xdr:rowOff>
    </xdr:from>
    <xdr:to>
      <xdr:col>3</xdr:col>
      <xdr:colOff>3175</xdr:colOff>
      <xdr:row>98</xdr:row>
      <xdr:rowOff>120231</xdr:rowOff>
    </xdr:to>
    <xdr:sp macro="" textlink="">
      <xdr:nvSpPr>
        <xdr:cNvPr id="252" name="円/楕円 251"/>
        <xdr:cNvSpPr/>
      </xdr:nvSpPr>
      <xdr:spPr>
        <a:xfrm>
          <a:off x="1968500" y="168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111358</xdr:rowOff>
    </xdr:from>
    <xdr:ext cx="534377" cy="259045"/>
    <xdr:sp macro="" textlink="">
      <xdr:nvSpPr>
        <xdr:cNvPr id="253" name="テキスト ボックス 252"/>
        <xdr:cNvSpPr txBox="1"/>
      </xdr:nvSpPr>
      <xdr:spPr>
        <a:xfrm>
          <a:off x="1752111" y="1691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25822</xdr:rowOff>
    </xdr:from>
    <xdr:to>
      <xdr:col>1</xdr:col>
      <xdr:colOff>485775</xdr:colOff>
      <xdr:row>98</xdr:row>
      <xdr:rowOff>127422</xdr:rowOff>
    </xdr:to>
    <xdr:sp macro="" textlink="">
      <xdr:nvSpPr>
        <xdr:cNvPr id="254" name="円/楕円 253"/>
        <xdr:cNvSpPr/>
      </xdr:nvSpPr>
      <xdr:spPr>
        <a:xfrm>
          <a:off x="1079500" y="168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118549</xdr:rowOff>
    </xdr:from>
    <xdr:ext cx="534377" cy="259045"/>
    <xdr:sp macro="" textlink="">
      <xdr:nvSpPr>
        <xdr:cNvPr id="255" name="テキスト ボックス 254"/>
        <xdr:cNvSpPr txBox="1"/>
      </xdr:nvSpPr>
      <xdr:spPr>
        <a:xfrm>
          <a:off x="863111" y="169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74193</xdr:rowOff>
    </xdr:from>
    <xdr:to>
      <xdr:col>12</xdr:col>
      <xdr:colOff>561975</xdr:colOff>
      <xdr:row>39</xdr:row>
      <xdr:rowOff>4343</xdr:rowOff>
    </xdr:to>
    <xdr:sp macro="" textlink="">
      <xdr:nvSpPr>
        <xdr:cNvPr id="291" name="フローチャート : 判断 290"/>
        <xdr:cNvSpPr/>
      </xdr:nvSpPr>
      <xdr:spPr>
        <a:xfrm>
          <a:off x="8699500" y="65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20871</xdr:rowOff>
    </xdr:from>
    <xdr:ext cx="469744" cy="259045"/>
    <xdr:sp macro="" textlink="">
      <xdr:nvSpPr>
        <xdr:cNvPr id="292" name="テキスト ボックス 291"/>
        <xdr:cNvSpPr txBox="1"/>
      </xdr:nvSpPr>
      <xdr:spPr>
        <a:xfrm>
          <a:off x="8515427" y="636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112979</xdr:rowOff>
    </xdr:from>
    <xdr:to>
      <xdr:col>11</xdr:col>
      <xdr:colOff>358775</xdr:colOff>
      <xdr:row>39</xdr:row>
      <xdr:rowOff>43129</xdr:rowOff>
    </xdr:to>
    <xdr:sp macro="" textlink="">
      <xdr:nvSpPr>
        <xdr:cNvPr id="294" name="フローチャート : 判断 293"/>
        <xdr:cNvSpPr/>
      </xdr:nvSpPr>
      <xdr:spPr>
        <a:xfrm>
          <a:off x="7810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59656</xdr:rowOff>
    </xdr:from>
    <xdr:ext cx="469744" cy="259045"/>
    <xdr:sp macro="" textlink="">
      <xdr:nvSpPr>
        <xdr:cNvPr id="295" name="テキスト ボックス 294"/>
        <xdr:cNvSpPr txBox="1"/>
      </xdr:nvSpPr>
      <xdr:spPr>
        <a:xfrm>
          <a:off x="7626427" y="640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106045</xdr:rowOff>
    </xdr:from>
    <xdr:to>
      <xdr:col>10</xdr:col>
      <xdr:colOff>155575</xdr:colOff>
      <xdr:row>39</xdr:row>
      <xdr:rowOff>36195</xdr:rowOff>
    </xdr:to>
    <xdr:sp macro="" textlink="">
      <xdr:nvSpPr>
        <xdr:cNvPr id="296" name="フローチャート : 判断 295"/>
        <xdr:cNvSpPr/>
      </xdr:nvSpPr>
      <xdr:spPr>
        <a:xfrm>
          <a:off x="6921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52722</xdr:rowOff>
    </xdr:from>
    <xdr:ext cx="469744" cy="259045"/>
    <xdr:sp macro="" textlink="">
      <xdr:nvSpPr>
        <xdr:cNvPr id="297" name="テキスト ボックス 296"/>
        <xdr:cNvSpPr txBox="1"/>
      </xdr:nvSpPr>
      <xdr:spPr>
        <a:xfrm>
          <a:off x="6737427" y="639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1" name="円/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2" name="テキスト ボックス 311"/>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81649</xdr:rowOff>
    </xdr:from>
    <xdr:to>
      <xdr:col>15</xdr:col>
      <xdr:colOff>180975</xdr:colOff>
      <xdr:row>58</xdr:row>
      <xdr:rowOff>82893</xdr:rowOff>
    </xdr:to>
    <xdr:cxnSp macro="">
      <xdr:nvCxnSpPr>
        <xdr:cNvPr id="339" name="直線コネクタ 338"/>
        <xdr:cNvCxnSpPr/>
      </xdr:nvCxnSpPr>
      <xdr:spPr>
        <a:xfrm>
          <a:off x="9639300" y="10025749"/>
          <a:ext cx="8382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81649</xdr:rowOff>
    </xdr:from>
    <xdr:to>
      <xdr:col>14</xdr:col>
      <xdr:colOff>28575</xdr:colOff>
      <xdr:row>58</xdr:row>
      <xdr:rowOff>95823</xdr:rowOff>
    </xdr:to>
    <xdr:cxnSp macro="">
      <xdr:nvCxnSpPr>
        <xdr:cNvPr id="342" name="直線コネクタ 341"/>
        <xdr:cNvCxnSpPr/>
      </xdr:nvCxnSpPr>
      <xdr:spPr>
        <a:xfrm flipV="1">
          <a:off x="8750300" y="10025749"/>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93039</xdr:rowOff>
    </xdr:from>
    <xdr:to>
      <xdr:col>12</xdr:col>
      <xdr:colOff>511175</xdr:colOff>
      <xdr:row>58</xdr:row>
      <xdr:rowOff>95823</xdr:rowOff>
    </xdr:to>
    <xdr:cxnSp macro="">
      <xdr:nvCxnSpPr>
        <xdr:cNvPr id="345" name="直線コネクタ 344"/>
        <xdr:cNvCxnSpPr/>
      </xdr:nvCxnSpPr>
      <xdr:spPr>
        <a:xfrm>
          <a:off x="7861300" y="10037139"/>
          <a:ext cx="8890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150069</xdr:rowOff>
    </xdr:from>
    <xdr:to>
      <xdr:col>12</xdr:col>
      <xdr:colOff>561975</xdr:colOff>
      <xdr:row>58</xdr:row>
      <xdr:rowOff>80219</xdr:rowOff>
    </xdr:to>
    <xdr:sp macro="" textlink="">
      <xdr:nvSpPr>
        <xdr:cNvPr id="346" name="フローチャート : 判断 345"/>
        <xdr:cNvSpPr/>
      </xdr:nvSpPr>
      <xdr:spPr>
        <a:xfrm>
          <a:off x="8699500" y="992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96746</xdr:rowOff>
    </xdr:from>
    <xdr:ext cx="534377" cy="259045"/>
    <xdr:sp macro="" textlink="">
      <xdr:nvSpPr>
        <xdr:cNvPr id="347" name="テキスト ボックス 346"/>
        <xdr:cNvSpPr txBox="1"/>
      </xdr:nvSpPr>
      <xdr:spPr>
        <a:xfrm>
          <a:off x="8483111" y="96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93039</xdr:rowOff>
    </xdr:from>
    <xdr:to>
      <xdr:col>11</xdr:col>
      <xdr:colOff>307975</xdr:colOff>
      <xdr:row>58</xdr:row>
      <xdr:rowOff>107221</xdr:rowOff>
    </xdr:to>
    <xdr:cxnSp macro="">
      <xdr:nvCxnSpPr>
        <xdr:cNvPr id="348" name="直線コネクタ 347"/>
        <xdr:cNvCxnSpPr/>
      </xdr:nvCxnSpPr>
      <xdr:spPr>
        <a:xfrm flipV="1">
          <a:off x="6972300" y="10037139"/>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15949</xdr:rowOff>
    </xdr:from>
    <xdr:to>
      <xdr:col>11</xdr:col>
      <xdr:colOff>358775</xdr:colOff>
      <xdr:row>58</xdr:row>
      <xdr:rowOff>117549</xdr:rowOff>
    </xdr:to>
    <xdr:sp macro="" textlink="">
      <xdr:nvSpPr>
        <xdr:cNvPr id="349" name="フローチャート : 判断 348"/>
        <xdr:cNvSpPr/>
      </xdr:nvSpPr>
      <xdr:spPr>
        <a:xfrm>
          <a:off x="7810500" y="996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134076</xdr:rowOff>
    </xdr:from>
    <xdr:ext cx="534377" cy="259045"/>
    <xdr:sp macro="" textlink="">
      <xdr:nvSpPr>
        <xdr:cNvPr id="350" name="テキスト ボックス 349"/>
        <xdr:cNvSpPr txBox="1"/>
      </xdr:nvSpPr>
      <xdr:spPr>
        <a:xfrm>
          <a:off x="7594111" y="973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31567</xdr:rowOff>
    </xdr:from>
    <xdr:to>
      <xdr:col>10</xdr:col>
      <xdr:colOff>155575</xdr:colOff>
      <xdr:row>58</xdr:row>
      <xdr:rowOff>133167</xdr:rowOff>
    </xdr:to>
    <xdr:sp macro="" textlink="">
      <xdr:nvSpPr>
        <xdr:cNvPr id="351" name="フローチャート : 判断 350"/>
        <xdr:cNvSpPr/>
      </xdr:nvSpPr>
      <xdr:spPr>
        <a:xfrm>
          <a:off x="6921500" y="997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149694</xdr:rowOff>
    </xdr:from>
    <xdr:ext cx="534377" cy="259045"/>
    <xdr:sp macro="" textlink="">
      <xdr:nvSpPr>
        <xdr:cNvPr id="352" name="テキスト ボックス 351"/>
        <xdr:cNvSpPr txBox="1"/>
      </xdr:nvSpPr>
      <xdr:spPr>
        <a:xfrm>
          <a:off x="6705111" y="975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32093</xdr:rowOff>
    </xdr:from>
    <xdr:to>
      <xdr:col>15</xdr:col>
      <xdr:colOff>231775</xdr:colOff>
      <xdr:row>58</xdr:row>
      <xdr:rowOff>133693</xdr:rowOff>
    </xdr:to>
    <xdr:sp macro="" textlink="">
      <xdr:nvSpPr>
        <xdr:cNvPr id="358" name="円/楕円 357"/>
        <xdr:cNvSpPr/>
      </xdr:nvSpPr>
      <xdr:spPr>
        <a:xfrm>
          <a:off x="10426700" y="99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118470</xdr:rowOff>
    </xdr:from>
    <xdr:ext cx="534377" cy="259045"/>
    <xdr:sp macro="" textlink="">
      <xdr:nvSpPr>
        <xdr:cNvPr id="359" name="農林水産業費該当値テキスト"/>
        <xdr:cNvSpPr txBox="1"/>
      </xdr:nvSpPr>
      <xdr:spPr>
        <a:xfrm>
          <a:off x="10528300" y="98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30849</xdr:rowOff>
    </xdr:from>
    <xdr:to>
      <xdr:col>14</xdr:col>
      <xdr:colOff>79375</xdr:colOff>
      <xdr:row>58</xdr:row>
      <xdr:rowOff>132449</xdr:rowOff>
    </xdr:to>
    <xdr:sp macro="" textlink="">
      <xdr:nvSpPr>
        <xdr:cNvPr id="360" name="円/楕円 359"/>
        <xdr:cNvSpPr/>
      </xdr:nvSpPr>
      <xdr:spPr>
        <a:xfrm>
          <a:off x="9588500" y="99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123576</xdr:rowOff>
    </xdr:from>
    <xdr:ext cx="534377" cy="259045"/>
    <xdr:sp macro="" textlink="">
      <xdr:nvSpPr>
        <xdr:cNvPr id="361" name="テキスト ボックス 360"/>
        <xdr:cNvSpPr txBox="1"/>
      </xdr:nvSpPr>
      <xdr:spPr>
        <a:xfrm>
          <a:off x="9372111" y="100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45023</xdr:rowOff>
    </xdr:from>
    <xdr:to>
      <xdr:col>12</xdr:col>
      <xdr:colOff>561975</xdr:colOff>
      <xdr:row>58</xdr:row>
      <xdr:rowOff>146623</xdr:rowOff>
    </xdr:to>
    <xdr:sp macro="" textlink="">
      <xdr:nvSpPr>
        <xdr:cNvPr id="362" name="円/楕円 361"/>
        <xdr:cNvSpPr/>
      </xdr:nvSpPr>
      <xdr:spPr>
        <a:xfrm>
          <a:off x="8699500" y="998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137750</xdr:rowOff>
    </xdr:from>
    <xdr:ext cx="534377" cy="259045"/>
    <xdr:sp macro="" textlink="">
      <xdr:nvSpPr>
        <xdr:cNvPr id="363" name="テキスト ボックス 362"/>
        <xdr:cNvSpPr txBox="1"/>
      </xdr:nvSpPr>
      <xdr:spPr>
        <a:xfrm>
          <a:off x="8483111" y="1008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42239</xdr:rowOff>
    </xdr:from>
    <xdr:to>
      <xdr:col>11</xdr:col>
      <xdr:colOff>358775</xdr:colOff>
      <xdr:row>58</xdr:row>
      <xdr:rowOff>143839</xdr:rowOff>
    </xdr:to>
    <xdr:sp macro="" textlink="">
      <xdr:nvSpPr>
        <xdr:cNvPr id="364" name="円/楕円 363"/>
        <xdr:cNvSpPr/>
      </xdr:nvSpPr>
      <xdr:spPr>
        <a:xfrm>
          <a:off x="7810500" y="998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134966</xdr:rowOff>
    </xdr:from>
    <xdr:ext cx="534377" cy="259045"/>
    <xdr:sp macro="" textlink="">
      <xdr:nvSpPr>
        <xdr:cNvPr id="365" name="テキスト ボックス 364"/>
        <xdr:cNvSpPr txBox="1"/>
      </xdr:nvSpPr>
      <xdr:spPr>
        <a:xfrm>
          <a:off x="7594111" y="100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56421</xdr:rowOff>
    </xdr:from>
    <xdr:to>
      <xdr:col>10</xdr:col>
      <xdr:colOff>155575</xdr:colOff>
      <xdr:row>58</xdr:row>
      <xdr:rowOff>158021</xdr:rowOff>
    </xdr:to>
    <xdr:sp macro="" textlink="">
      <xdr:nvSpPr>
        <xdr:cNvPr id="366" name="円/楕円 365"/>
        <xdr:cNvSpPr/>
      </xdr:nvSpPr>
      <xdr:spPr>
        <a:xfrm>
          <a:off x="6921500" y="100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149148</xdr:rowOff>
    </xdr:from>
    <xdr:ext cx="534377" cy="259045"/>
    <xdr:sp macro="" textlink="">
      <xdr:nvSpPr>
        <xdr:cNvPr id="367" name="テキスト ボックス 366"/>
        <xdr:cNvSpPr txBox="1"/>
      </xdr:nvSpPr>
      <xdr:spPr>
        <a:xfrm>
          <a:off x="6705111" y="10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100952</xdr:rowOff>
    </xdr:from>
    <xdr:to>
      <xdr:col>15</xdr:col>
      <xdr:colOff>180975</xdr:colOff>
      <xdr:row>78</xdr:row>
      <xdr:rowOff>117145</xdr:rowOff>
    </xdr:to>
    <xdr:cxnSp macro="">
      <xdr:nvCxnSpPr>
        <xdr:cNvPr id="396" name="直線コネクタ 395"/>
        <xdr:cNvCxnSpPr/>
      </xdr:nvCxnSpPr>
      <xdr:spPr>
        <a:xfrm>
          <a:off x="9639300" y="13474052"/>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100952</xdr:rowOff>
    </xdr:from>
    <xdr:to>
      <xdr:col>14</xdr:col>
      <xdr:colOff>28575</xdr:colOff>
      <xdr:row>78</xdr:row>
      <xdr:rowOff>169094</xdr:rowOff>
    </xdr:to>
    <xdr:cxnSp macro="">
      <xdr:nvCxnSpPr>
        <xdr:cNvPr id="399" name="直線コネクタ 398"/>
        <xdr:cNvCxnSpPr/>
      </xdr:nvCxnSpPr>
      <xdr:spPr>
        <a:xfrm flipV="1">
          <a:off x="8750300" y="13474052"/>
          <a:ext cx="889000" cy="6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169075</xdr:rowOff>
    </xdr:from>
    <xdr:to>
      <xdr:col>12</xdr:col>
      <xdr:colOff>511175</xdr:colOff>
      <xdr:row>78</xdr:row>
      <xdr:rowOff>169094</xdr:rowOff>
    </xdr:to>
    <xdr:cxnSp macro="">
      <xdr:nvCxnSpPr>
        <xdr:cNvPr id="402" name="直線コネクタ 401"/>
        <xdr:cNvCxnSpPr/>
      </xdr:nvCxnSpPr>
      <xdr:spPr>
        <a:xfrm>
          <a:off x="7861300" y="1354217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138640</xdr:rowOff>
    </xdr:from>
    <xdr:to>
      <xdr:col>12</xdr:col>
      <xdr:colOff>561975</xdr:colOff>
      <xdr:row>78</xdr:row>
      <xdr:rowOff>68790</xdr:rowOff>
    </xdr:to>
    <xdr:sp macro="" textlink="">
      <xdr:nvSpPr>
        <xdr:cNvPr id="403" name="フローチャート : 判断 402"/>
        <xdr:cNvSpPr/>
      </xdr:nvSpPr>
      <xdr:spPr>
        <a:xfrm>
          <a:off x="8699500" y="133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85317</xdr:rowOff>
    </xdr:from>
    <xdr:ext cx="534377" cy="259045"/>
    <xdr:sp macro="" textlink="">
      <xdr:nvSpPr>
        <xdr:cNvPr id="404" name="テキスト ボックス 403"/>
        <xdr:cNvSpPr txBox="1"/>
      </xdr:nvSpPr>
      <xdr:spPr>
        <a:xfrm>
          <a:off x="8483111" y="131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167512</xdr:rowOff>
    </xdr:from>
    <xdr:to>
      <xdr:col>11</xdr:col>
      <xdr:colOff>307975</xdr:colOff>
      <xdr:row>78</xdr:row>
      <xdr:rowOff>169075</xdr:rowOff>
    </xdr:to>
    <xdr:cxnSp macro="">
      <xdr:nvCxnSpPr>
        <xdr:cNvPr id="405" name="直線コネクタ 404"/>
        <xdr:cNvCxnSpPr/>
      </xdr:nvCxnSpPr>
      <xdr:spPr>
        <a:xfrm>
          <a:off x="6972300" y="13540612"/>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170435</xdr:rowOff>
    </xdr:from>
    <xdr:to>
      <xdr:col>11</xdr:col>
      <xdr:colOff>358775</xdr:colOff>
      <xdr:row>78</xdr:row>
      <xdr:rowOff>100585</xdr:rowOff>
    </xdr:to>
    <xdr:sp macro="" textlink="">
      <xdr:nvSpPr>
        <xdr:cNvPr id="406" name="フローチャート : 判断 405"/>
        <xdr:cNvSpPr/>
      </xdr:nvSpPr>
      <xdr:spPr>
        <a:xfrm>
          <a:off x="7810500" y="133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117112</xdr:rowOff>
    </xdr:from>
    <xdr:ext cx="469744" cy="259045"/>
    <xdr:sp macro="" textlink="">
      <xdr:nvSpPr>
        <xdr:cNvPr id="407" name="テキスト ボックス 406"/>
        <xdr:cNvSpPr txBox="1"/>
      </xdr:nvSpPr>
      <xdr:spPr>
        <a:xfrm>
          <a:off x="7626427" y="131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15766</xdr:rowOff>
    </xdr:from>
    <xdr:to>
      <xdr:col>10</xdr:col>
      <xdr:colOff>155575</xdr:colOff>
      <xdr:row>78</xdr:row>
      <xdr:rowOff>117366</xdr:rowOff>
    </xdr:to>
    <xdr:sp macro="" textlink="">
      <xdr:nvSpPr>
        <xdr:cNvPr id="408" name="フローチャート : 判断 407"/>
        <xdr:cNvSpPr/>
      </xdr:nvSpPr>
      <xdr:spPr>
        <a:xfrm>
          <a:off x="6921500" y="1338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133893</xdr:rowOff>
    </xdr:from>
    <xdr:ext cx="469744" cy="259045"/>
    <xdr:sp macro="" textlink="">
      <xdr:nvSpPr>
        <xdr:cNvPr id="409" name="テキスト ボックス 408"/>
        <xdr:cNvSpPr txBox="1"/>
      </xdr:nvSpPr>
      <xdr:spPr>
        <a:xfrm>
          <a:off x="6737427" y="131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66345</xdr:rowOff>
    </xdr:from>
    <xdr:to>
      <xdr:col>15</xdr:col>
      <xdr:colOff>231775</xdr:colOff>
      <xdr:row>78</xdr:row>
      <xdr:rowOff>167945</xdr:rowOff>
    </xdr:to>
    <xdr:sp macro="" textlink="">
      <xdr:nvSpPr>
        <xdr:cNvPr id="415" name="円/楕円 414"/>
        <xdr:cNvSpPr/>
      </xdr:nvSpPr>
      <xdr:spPr>
        <a:xfrm>
          <a:off x="10426700" y="134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152722</xdr:rowOff>
    </xdr:from>
    <xdr:ext cx="469744" cy="259045"/>
    <xdr:sp macro="" textlink="">
      <xdr:nvSpPr>
        <xdr:cNvPr id="416" name="商工費該当値テキスト"/>
        <xdr:cNvSpPr txBox="1"/>
      </xdr:nvSpPr>
      <xdr:spPr>
        <a:xfrm>
          <a:off x="10528300" y="1335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50152</xdr:rowOff>
    </xdr:from>
    <xdr:to>
      <xdr:col>14</xdr:col>
      <xdr:colOff>79375</xdr:colOff>
      <xdr:row>78</xdr:row>
      <xdr:rowOff>151752</xdr:rowOff>
    </xdr:to>
    <xdr:sp macro="" textlink="">
      <xdr:nvSpPr>
        <xdr:cNvPr id="417" name="円/楕円 416"/>
        <xdr:cNvSpPr/>
      </xdr:nvSpPr>
      <xdr:spPr>
        <a:xfrm>
          <a:off x="9588500" y="134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142879</xdr:rowOff>
    </xdr:from>
    <xdr:ext cx="469744" cy="259045"/>
    <xdr:sp macro="" textlink="">
      <xdr:nvSpPr>
        <xdr:cNvPr id="418" name="テキスト ボックス 417"/>
        <xdr:cNvSpPr txBox="1"/>
      </xdr:nvSpPr>
      <xdr:spPr>
        <a:xfrm>
          <a:off x="9404427" y="1351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118294</xdr:rowOff>
    </xdr:from>
    <xdr:to>
      <xdr:col>12</xdr:col>
      <xdr:colOff>561975</xdr:colOff>
      <xdr:row>79</xdr:row>
      <xdr:rowOff>48444</xdr:rowOff>
    </xdr:to>
    <xdr:sp macro="" textlink="">
      <xdr:nvSpPr>
        <xdr:cNvPr id="419" name="円/楕円 418"/>
        <xdr:cNvSpPr/>
      </xdr:nvSpPr>
      <xdr:spPr>
        <a:xfrm>
          <a:off x="8699500" y="134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39571</xdr:rowOff>
    </xdr:from>
    <xdr:ext cx="469744" cy="259045"/>
    <xdr:sp macro="" textlink="">
      <xdr:nvSpPr>
        <xdr:cNvPr id="420" name="テキスト ボックス 419"/>
        <xdr:cNvSpPr txBox="1"/>
      </xdr:nvSpPr>
      <xdr:spPr>
        <a:xfrm>
          <a:off x="8515427" y="1358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118275</xdr:rowOff>
    </xdr:from>
    <xdr:to>
      <xdr:col>11</xdr:col>
      <xdr:colOff>358775</xdr:colOff>
      <xdr:row>79</xdr:row>
      <xdr:rowOff>48425</xdr:rowOff>
    </xdr:to>
    <xdr:sp macro="" textlink="">
      <xdr:nvSpPr>
        <xdr:cNvPr id="421" name="円/楕円 420"/>
        <xdr:cNvSpPr/>
      </xdr:nvSpPr>
      <xdr:spPr>
        <a:xfrm>
          <a:off x="7810500" y="134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39552</xdr:rowOff>
    </xdr:from>
    <xdr:ext cx="469744" cy="259045"/>
    <xdr:sp macro="" textlink="">
      <xdr:nvSpPr>
        <xdr:cNvPr id="422" name="テキスト ボックス 421"/>
        <xdr:cNvSpPr txBox="1"/>
      </xdr:nvSpPr>
      <xdr:spPr>
        <a:xfrm>
          <a:off x="7626427" y="135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116712</xdr:rowOff>
    </xdr:from>
    <xdr:to>
      <xdr:col>10</xdr:col>
      <xdr:colOff>155575</xdr:colOff>
      <xdr:row>79</xdr:row>
      <xdr:rowOff>46862</xdr:rowOff>
    </xdr:to>
    <xdr:sp macro="" textlink="">
      <xdr:nvSpPr>
        <xdr:cNvPr id="423" name="円/楕円 422"/>
        <xdr:cNvSpPr/>
      </xdr:nvSpPr>
      <xdr:spPr>
        <a:xfrm>
          <a:off x="6921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37989</xdr:rowOff>
    </xdr:from>
    <xdr:ext cx="469744" cy="259045"/>
    <xdr:sp macro="" textlink="">
      <xdr:nvSpPr>
        <xdr:cNvPr id="424" name="テキスト ボックス 423"/>
        <xdr:cNvSpPr txBox="1"/>
      </xdr:nvSpPr>
      <xdr:spPr>
        <a:xfrm>
          <a:off x="6737427" y="1358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27561</xdr:rowOff>
    </xdr:from>
    <xdr:to>
      <xdr:col>15</xdr:col>
      <xdr:colOff>180975</xdr:colOff>
      <xdr:row>99</xdr:row>
      <xdr:rowOff>29710</xdr:rowOff>
    </xdr:to>
    <xdr:cxnSp macro="">
      <xdr:nvCxnSpPr>
        <xdr:cNvPr id="453" name="直線コネクタ 452"/>
        <xdr:cNvCxnSpPr/>
      </xdr:nvCxnSpPr>
      <xdr:spPr>
        <a:xfrm flipV="1">
          <a:off x="9639300" y="17001111"/>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27384</xdr:rowOff>
    </xdr:from>
    <xdr:to>
      <xdr:col>14</xdr:col>
      <xdr:colOff>28575</xdr:colOff>
      <xdr:row>99</xdr:row>
      <xdr:rowOff>29710</xdr:rowOff>
    </xdr:to>
    <xdr:cxnSp macro="">
      <xdr:nvCxnSpPr>
        <xdr:cNvPr id="456" name="直線コネクタ 455"/>
        <xdr:cNvCxnSpPr/>
      </xdr:nvCxnSpPr>
      <xdr:spPr>
        <a:xfrm>
          <a:off x="8750300" y="17000934"/>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27384</xdr:rowOff>
    </xdr:from>
    <xdr:to>
      <xdr:col>12</xdr:col>
      <xdr:colOff>511175</xdr:colOff>
      <xdr:row>99</xdr:row>
      <xdr:rowOff>29787</xdr:rowOff>
    </xdr:to>
    <xdr:cxnSp macro="">
      <xdr:nvCxnSpPr>
        <xdr:cNvPr id="459" name="直線コネクタ 458"/>
        <xdr:cNvCxnSpPr/>
      </xdr:nvCxnSpPr>
      <xdr:spPr>
        <a:xfrm flipV="1">
          <a:off x="7861300" y="17000934"/>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124799</xdr:rowOff>
    </xdr:from>
    <xdr:to>
      <xdr:col>12</xdr:col>
      <xdr:colOff>561975</xdr:colOff>
      <xdr:row>99</xdr:row>
      <xdr:rowOff>54949</xdr:rowOff>
    </xdr:to>
    <xdr:sp macro="" textlink="">
      <xdr:nvSpPr>
        <xdr:cNvPr id="460" name="フローチャート : 判断 459"/>
        <xdr:cNvSpPr/>
      </xdr:nvSpPr>
      <xdr:spPr>
        <a:xfrm>
          <a:off x="8699500" y="16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71476</xdr:rowOff>
    </xdr:from>
    <xdr:ext cx="599010" cy="259045"/>
    <xdr:sp macro="" textlink="">
      <xdr:nvSpPr>
        <xdr:cNvPr id="461" name="テキスト ボックス 460"/>
        <xdr:cNvSpPr txBox="1"/>
      </xdr:nvSpPr>
      <xdr:spPr>
        <a:xfrm>
          <a:off x="8450794" y="1670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23385</xdr:rowOff>
    </xdr:from>
    <xdr:to>
      <xdr:col>11</xdr:col>
      <xdr:colOff>307975</xdr:colOff>
      <xdr:row>99</xdr:row>
      <xdr:rowOff>29787</xdr:rowOff>
    </xdr:to>
    <xdr:cxnSp macro="">
      <xdr:nvCxnSpPr>
        <xdr:cNvPr id="462" name="直線コネクタ 461"/>
        <xdr:cNvCxnSpPr/>
      </xdr:nvCxnSpPr>
      <xdr:spPr>
        <a:xfrm>
          <a:off x="6972300" y="16996935"/>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142346</xdr:rowOff>
    </xdr:from>
    <xdr:to>
      <xdr:col>11</xdr:col>
      <xdr:colOff>358775</xdr:colOff>
      <xdr:row>99</xdr:row>
      <xdr:rowOff>72496</xdr:rowOff>
    </xdr:to>
    <xdr:sp macro="" textlink="">
      <xdr:nvSpPr>
        <xdr:cNvPr id="463" name="フローチャート : 判断 462"/>
        <xdr:cNvSpPr/>
      </xdr:nvSpPr>
      <xdr:spPr>
        <a:xfrm>
          <a:off x="7810500" y="169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89023</xdr:rowOff>
    </xdr:from>
    <xdr:ext cx="534377" cy="259045"/>
    <xdr:sp macro="" textlink="">
      <xdr:nvSpPr>
        <xdr:cNvPr id="464" name="テキスト ボックス 463"/>
        <xdr:cNvSpPr txBox="1"/>
      </xdr:nvSpPr>
      <xdr:spPr>
        <a:xfrm>
          <a:off x="7594111" y="167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148529</xdr:rowOff>
    </xdr:from>
    <xdr:to>
      <xdr:col>10</xdr:col>
      <xdr:colOff>155575</xdr:colOff>
      <xdr:row>99</xdr:row>
      <xdr:rowOff>78679</xdr:rowOff>
    </xdr:to>
    <xdr:sp macro="" textlink="">
      <xdr:nvSpPr>
        <xdr:cNvPr id="465" name="フローチャート : 判断 464"/>
        <xdr:cNvSpPr/>
      </xdr:nvSpPr>
      <xdr:spPr>
        <a:xfrm>
          <a:off x="6921500" y="1695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69806</xdr:rowOff>
    </xdr:from>
    <xdr:ext cx="534377" cy="259045"/>
    <xdr:sp macro="" textlink="">
      <xdr:nvSpPr>
        <xdr:cNvPr id="466" name="テキスト ボックス 465"/>
        <xdr:cNvSpPr txBox="1"/>
      </xdr:nvSpPr>
      <xdr:spPr>
        <a:xfrm>
          <a:off x="6705111" y="170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148211</xdr:rowOff>
    </xdr:from>
    <xdr:to>
      <xdr:col>15</xdr:col>
      <xdr:colOff>231775</xdr:colOff>
      <xdr:row>99</xdr:row>
      <xdr:rowOff>78361</xdr:rowOff>
    </xdr:to>
    <xdr:sp macro="" textlink="">
      <xdr:nvSpPr>
        <xdr:cNvPr id="472" name="円/楕円 471"/>
        <xdr:cNvSpPr/>
      </xdr:nvSpPr>
      <xdr:spPr>
        <a:xfrm>
          <a:off x="10426700" y="169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150360</xdr:rowOff>
    </xdr:from>
    <xdr:to>
      <xdr:col>14</xdr:col>
      <xdr:colOff>79375</xdr:colOff>
      <xdr:row>99</xdr:row>
      <xdr:rowOff>80510</xdr:rowOff>
    </xdr:to>
    <xdr:sp macro="" textlink="">
      <xdr:nvSpPr>
        <xdr:cNvPr id="474" name="円/楕円 473"/>
        <xdr:cNvSpPr/>
      </xdr:nvSpPr>
      <xdr:spPr>
        <a:xfrm>
          <a:off x="9588500" y="1695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71637</xdr:rowOff>
    </xdr:from>
    <xdr:ext cx="534377" cy="259045"/>
    <xdr:sp macro="" textlink="">
      <xdr:nvSpPr>
        <xdr:cNvPr id="475" name="テキスト ボックス 474"/>
        <xdr:cNvSpPr txBox="1"/>
      </xdr:nvSpPr>
      <xdr:spPr>
        <a:xfrm>
          <a:off x="9372111" y="170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148034</xdr:rowOff>
    </xdr:from>
    <xdr:to>
      <xdr:col>12</xdr:col>
      <xdr:colOff>561975</xdr:colOff>
      <xdr:row>99</xdr:row>
      <xdr:rowOff>78184</xdr:rowOff>
    </xdr:to>
    <xdr:sp macro="" textlink="">
      <xdr:nvSpPr>
        <xdr:cNvPr id="476" name="円/楕円 475"/>
        <xdr:cNvSpPr/>
      </xdr:nvSpPr>
      <xdr:spPr>
        <a:xfrm>
          <a:off x="8699500" y="1695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69311</xdr:rowOff>
    </xdr:from>
    <xdr:ext cx="534377" cy="259045"/>
    <xdr:sp macro="" textlink="">
      <xdr:nvSpPr>
        <xdr:cNvPr id="477" name="テキスト ボックス 476"/>
        <xdr:cNvSpPr txBox="1"/>
      </xdr:nvSpPr>
      <xdr:spPr>
        <a:xfrm>
          <a:off x="8483111" y="170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150437</xdr:rowOff>
    </xdr:from>
    <xdr:to>
      <xdr:col>11</xdr:col>
      <xdr:colOff>358775</xdr:colOff>
      <xdr:row>99</xdr:row>
      <xdr:rowOff>80587</xdr:rowOff>
    </xdr:to>
    <xdr:sp macro="" textlink="">
      <xdr:nvSpPr>
        <xdr:cNvPr id="478" name="円/楕円 477"/>
        <xdr:cNvSpPr/>
      </xdr:nvSpPr>
      <xdr:spPr>
        <a:xfrm>
          <a:off x="7810500" y="169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71714</xdr:rowOff>
    </xdr:from>
    <xdr:ext cx="534377" cy="259045"/>
    <xdr:sp macro="" textlink="">
      <xdr:nvSpPr>
        <xdr:cNvPr id="479" name="テキスト ボックス 478"/>
        <xdr:cNvSpPr txBox="1"/>
      </xdr:nvSpPr>
      <xdr:spPr>
        <a:xfrm>
          <a:off x="7594111" y="170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144035</xdr:rowOff>
    </xdr:from>
    <xdr:to>
      <xdr:col>10</xdr:col>
      <xdr:colOff>155575</xdr:colOff>
      <xdr:row>99</xdr:row>
      <xdr:rowOff>74185</xdr:rowOff>
    </xdr:to>
    <xdr:sp macro="" textlink="">
      <xdr:nvSpPr>
        <xdr:cNvPr id="480" name="円/楕円 479"/>
        <xdr:cNvSpPr/>
      </xdr:nvSpPr>
      <xdr:spPr>
        <a:xfrm>
          <a:off x="6921500" y="1694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90712</xdr:rowOff>
    </xdr:from>
    <xdr:ext cx="534377" cy="259045"/>
    <xdr:sp macro="" textlink="">
      <xdr:nvSpPr>
        <xdr:cNvPr id="481" name="テキスト ボックス 480"/>
        <xdr:cNvSpPr txBox="1"/>
      </xdr:nvSpPr>
      <xdr:spPr>
        <a:xfrm>
          <a:off x="6705111" y="16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74140</xdr:rowOff>
    </xdr:from>
    <xdr:to>
      <xdr:col>23</xdr:col>
      <xdr:colOff>517525</xdr:colOff>
      <xdr:row>39</xdr:row>
      <xdr:rowOff>88298</xdr:rowOff>
    </xdr:to>
    <xdr:cxnSp macro="">
      <xdr:nvCxnSpPr>
        <xdr:cNvPr id="513" name="直線コネクタ 512"/>
        <xdr:cNvCxnSpPr/>
      </xdr:nvCxnSpPr>
      <xdr:spPr>
        <a:xfrm flipV="1">
          <a:off x="15481300" y="6760690"/>
          <a:ext cx="8382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88298</xdr:rowOff>
    </xdr:from>
    <xdr:to>
      <xdr:col>22</xdr:col>
      <xdr:colOff>365125</xdr:colOff>
      <xdr:row>39</xdr:row>
      <xdr:rowOff>130001</xdr:rowOff>
    </xdr:to>
    <xdr:cxnSp macro="">
      <xdr:nvCxnSpPr>
        <xdr:cNvPr id="516" name="直線コネクタ 515"/>
        <xdr:cNvCxnSpPr/>
      </xdr:nvCxnSpPr>
      <xdr:spPr>
        <a:xfrm flipV="1">
          <a:off x="14592300" y="6774848"/>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13072</xdr:rowOff>
    </xdr:from>
    <xdr:to>
      <xdr:col>21</xdr:col>
      <xdr:colOff>161925</xdr:colOff>
      <xdr:row>39</xdr:row>
      <xdr:rowOff>130001</xdr:rowOff>
    </xdr:to>
    <xdr:cxnSp macro="">
      <xdr:nvCxnSpPr>
        <xdr:cNvPr id="519" name="直線コネクタ 518"/>
        <xdr:cNvCxnSpPr/>
      </xdr:nvCxnSpPr>
      <xdr:spPr>
        <a:xfrm>
          <a:off x="13703300" y="6356722"/>
          <a:ext cx="889000" cy="45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116398</xdr:rowOff>
    </xdr:from>
    <xdr:to>
      <xdr:col>21</xdr:col>
      <xdr:colOff>212725</xdr:colOff>
      <xdr:row>39</xdr:row>
      <xdr:rowOff>46548</xdr:rowOff>
    </xdr:to>
    <xdr:sp macro="" textlink="">
      <xdr:nvSpPr>
        <xdr:cNvPr id="520" name="フローチャート : 判断 519"/>
        <xdr:cNvSpPr/>
      </xdr:nvSpPr>
      <xdr:spPr>
        <a:xfrm>
          <a:off x="14541500" y="66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63074</xdr:rowOff>
    </xdr:from>
    <xdr:ext cx="534377" cy="259045"/>
    <xdr:sp macro="" textlink="">
      <xdr:nvSpPr>
        <xdr:cNvPr id="521" name="テキスト ボックス 520"/>
        <xdr:cNvSpPr txBox="1"/>
      </xdr:nvSpPr>
      <xdr:spPr>
        <a:xfrm>
          <a:off x="14325111" y="6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13072</xdr:rowOff>
    </xdr:from>
    <xdr:to>
      <xdr:col>19</xdr:col>
      <xdr:colOff>644525</xdr:colOff>
      <xdr:row>39</xdr:row>
      <xdr:rowOff>163540</xdr:rowOff>
    </xdr:to>
    <xdr:cxnSp macro="">
      <xdr:nvCxnSpPr>
        <xdr:cNvPr id="522" name="直線コネクタ 521"/>
        <xdr:cNvCxnSpPr/>
      </xdr:nvCxnSpPr>
      <xdr:spPr>
        <a:xfrm flipV="1">
          <a:off x="12814300" y="6356722"/>
          <a:ext cx="889000" cy="49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146279</xdr:rowOff>
    </xdr:from>
    <xdr:to>
      <xdr:col>20</xdr:col>
      <xdr:colOff>9525</xdr:colOff>
      <xdr:row>39</xdr:row>
      <xdr:rowOff>76429</xdr:rowOff>
    </xdr:to>
    <xdr:sp macro="" textlink="">
      <xdr:nvSpPr>
        <xdr:cNvPr id="523" name="フローチャート : 判断 522"/>
        <xdr:cNvSpPr/>
      </xdr:nvSpPr>
      <xdr:spPr>
        <a:xfrm>
          <a:off x="13652500" y="666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67556</xdr:rowOff>
    </xdr:from>
    <xdr:ext cx="534377" cy="259045"/>
    <xdr:sp macro="" textlink="">
      <xdr:nvSpPr>
        <xdr:cNvPr id="524" name="テキスト ボックス 523"/>
        <xdr:cNvSpPr txBox="1"/>
      </xdr:nvSpPr>
      <xdr:spPr>
        <a:xfrm>
          <a:off x="13436111" y="675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30509</xdr:rowOff>
    </xdr:from>
    <xdr:to>
      <xdr:col>18</xdr:col>
      <xdr:colOff>492125</xdr:colOff>
      <xdr:row>39</xdr:row>
      <xdr:rowOff>132109</xdr:rowOff>
    </xdr:to>
    <xdr:sp macro="" textlink="">
      <xdr:nvSpPr>
        <xdr:cNvPr id="525" name="フローチャート : 判断 524"/>
        <xdr:cNvSpPr/>
      </xdr:nvSpPr>
      <xdr:spPr>
        <a:xfrm>
          <a:off x="12763500" y="67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148636</xdr:rowOff>
    </xdr:from>
    <xdr:ext cx="534377" cy="259045"/>
    <xdr:sp macro="" textlink="">
      <xdr:nvSpPr>
        <xdr:cNvPr id="526" name="テキスト ボックス 525"/>
        <xdr:cNvSpPr txBox="1"/>
      </xdr:nvSpPr>
      <xdr:spPr>
        <a:xfrm>
          <a:off x="12547111" y="64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23340</xdr:rowOff>
    </xdr:from>
    <xdr:to>
      <xdr:col>23</xdr:col>
      <xdr:colOff>568325</xdr:colOff>
      <xdr:row>39</xdr:row>
      <xdr:rowOff>124940</xdr:rowOff>
    </xdr:to>
    <xdr:sp macro="" textlink="">
      <xdr:nvSpPr>
        <xdr:cNvPr id="532" name="円/楕円 531"/>
        <xdr:cNvSpPr/>
      </xdr:nvSpPr>
      <xdr:spPr>
        <a:xfrm>
          <a:off x="16268700" y="67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109717</xdr:rowOff>
    </xdr:from>
    <xdr:ext cx="534377" cy="259045"/>
    <xdr:sp macro="" textlink="">
      <xdr:nvSpPr>
        <xdr:cNvPr id="533" name="消防費該当値テキスト"/>
        <xdr:cNvSpPr txBox="1"/>
      </xdr:nvSpPr>
      <xdr:spPr>
        <a:xfrm>
          <a:off x="16370300" y="66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21,515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37498</xdr:rowOff>
    </xdr:from>
    <xdr:to>
      <xdr:col>22</xdr:col>
      <xdr:colOff>415925</xdr:colOff>
      <xdr:row>39</xdr:row>
      <xdr:rowOff>139098</xdr:rowOff>
    </xdr:to>
    <xdr:sp macro="" textlink="">
      <xdr:nvSpPr>
        <xdr:cNvPr id="534" name="円/楕円 533"/>
        <xdr:cNvSpPr/>
      </xdr:nvSpPr>
      <xdr:spPr>
        <a:xfrm>
          <a:off x="15430500" y="6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130225</xdr:rowOff>
    </xdr:from>
    <xdr:ext cx="534377" cy="259045"/>
    <xdr:sp macro="" textlink="">
      <xdr:nvSpPr>
        <xdr:cNvPr id="535" name="テキスト ボックス 534"/>
        <xdr:cNvSpPr txBox="1"/>
      </xdr:nvSpPr>
      <xdr:spPr>
        <a:xfrm>
          <a:off x="15214111" y="68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79201</xdr:rowOff>
    </xdr:from>
    <xdr:to>
      <xdr:col>21</xdr:col>
      <xdr:colOff>212725</xdr:colOff>
      <xdr:row>40</xdr:row>
      <xdr:rowOff>9351</xdr:rowOff>
    </xdr:to>
    <xdr:sp macro="" textlink="">
      <xdr:nvSpPr>
        <xdr:cNvPr id="536" name="円/楕円 535"/>
        <xdr:cNvSpPr/>
      </xdr:nvSpPr>
      <xdr:spPr>
        <a:xfrm>
          <a:off x="14541500" y="67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40</xdr:row>
      <xdr:rowOff>478</xdr:rowOff>
    </xdr:from>
    <xdr:ext cx="534377" cy="259045"/>
    <xdr:sp macro="" textlink="">
      <xdr:nvSpPr>
        <xdr:cNvPr id="537" name="テキスト ボックス 536"/>
        <xdr:cNvSpPr txBox="1"/>
      </xdr:nvSpPr>
      <xdr:spPr>
        <a:xfrm>
          <a:off x="14325111" y="685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133722</xdr:rowOff>
    </xdr:from>
    <xdr:to>
      <xdr:col>20</xdr:col>
      <xdr:colOff>9525</xdr:colOff>
      <xdr:row>37</xdr:row>
      <xdr:rowOff>63872</xdr:rowOff>
    </xdr:to>
    <xdr:sp macro="" textlink="">
      <xdr:nvSpPr>
        <xdr:cNvPr id="538" name="円/楕円 537"/>
        <xdr:cNvSpPr/>
      </xdr:nvSpPr>
      <xdr:spPr>
        <a:xfrm>
          <a:off x="13652500" y="63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80399</xdr:rowOff>
    </xdr:from>
    <xdr:ext cx="534377" cy="259045"/>
    <xdr:sp macro="" textlink="">
      <xdr:nvSpPr>
        <xdr:cNvPr id="539" name="テキスト ボックス 538"/>
        <xdr:cNvSpPr txBox="1"/>
      </xdr:nvSpPr>
      <xdr:spPr>
        <a:xfrm>
          <a:off x="13436111" y="60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112740</xdr:rowOff>
    </xdr:from>
    <xdr:to>
      <xdr:col>18</xdr:col>
      <xdr:colOff>492125</xdr:colOff>
      <xdr:row>40</xdr:row>
      <xdr:rowOff>42890</xdr:rowOff>
    </xdr:to>
    <xdr:sp macro="" textlink="">
      <xdr:nvSpPr>
        <xdr:cNvPr id="540" name="円/楕円 539"/>
        <xdr:cNvSpPr/>
      </xdr:nvSpPr>
      <xdr:spPr>
        <a:xfrm>
          <a:off x="12763500" y="679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40</xdr:row>
      <xdr:rowOff>34017</xdr:rowOff>
    </xdr:from>
    <xdr:ext cx="534377" cy="259045"/>
    <xdr:sp macro="" textlink="">
      <xdr:nvSpPr>
        <xdr:cNvPr id="541" name="テキスト ボックス 540"/>
        <xdr:cNvSpPr txBox="1"/>
      </xdr:nvSpPr>
      <xdr:spPr>
        <a:xfrm>
          <a:off x="12547111" y="68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83430</xdr:rowOff>
    </xdr:from>
    <xdr:to>
      <xdr:col>23</xdr:col>
      <xdr:colOff>517525</xdr:colOff>
      <xdr:row>57</xdr:row>
      <xdr:rowOff>160262</xdr:rowOff>
    </xdr:to>
    <xdr:cxnSp macro="">
      <xdr:nvCxnSpPr>
        <xdr:cNvPr id="570" name="直線コネクタ 569"/>
        <xdr:cNvCxnSpPr/>
      </xdr:nvCxnSpPr>
      <xdr:spPr>
        <a:xfrm flipV="1">
          <a:off x="15481300" y="9856080"/>
          <a:ext cx="838200" cy="7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160262</xdr:rowOff>
    </xdr:from>
    <xdr:to>
      <xdr:col>22</xdr:col>
      <xdr:colOff>365125</xdr:colOff>
      <xdr:row>58</xdr:row>
      <xdr:rowOff>80652</xdr:rowOff>
    </xdr:to>
    <xdr:cxnSp macro="">
      <xdr:nvCxnSpPr>
        <xdr:cNvPr id="573" name="直線コネクタ 572"/>
        <xdr:cNvCxnSpPr/>
      </xdr:nvCxnSpPr>
      <xdr:spPr>
        <a:xfrm flipV="1">
          <a:off x="14592300" y="9932912"/>
          <a:ext cx="889000" cy="9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80652</xdr:rowOff>
    </xdr:from>
    <xdr:to>
      <xdr:col>21</xdr:col>
      <xdr:colOff>161925</xdr:colOff>
      <xdr:row>58</xdr:row>
      <xdr:rowOff>90288</xdr:rowOff>
    </xdr:to>
    <xdr:cxnSp macro="">
      <xdr:nvCxnSpPr>
        <xdr:cNvPr id="576" name="直線コネクタ 575"/>
        <xdr:cNvCxnSpPr/>
      </xdr:nvCxnSpPr>
      <xdr:spPr>
        <a:xfrm flipV="1">
          <a:off x="13703300" y="10024752"/>
          <a:ext cx="889000" cy="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39164</xdr:rowOff>
    </xdr:from>
    <xdr:to>
      <xdr:col>21</xdr:col>
      <xdr:colOff>212725</xdr:colOff>
      <xdr:row>57</xdr:row>
      <xdr:rowOff>140764</xdr:rowOff>
    </xdr:to>
    <xdr:sp macro="" textlink="">
      <xdr:nvSpPr>
        <xdr:cNvPr id="577" name="フローチャート : 判断 576"/>
        <xdr:cNvSpPr/>
      </xdr:nvSpPr>
      <xdr:spPr>
        <a:xfrm>
          <a:off x="14541500" y="981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157291</xdr:rowOff>
    </xdr:from>
    <xdr:ext cx="534377" cy="259045"/>
    <xdr:sp macro="" textlink="">
      <xdr:nvSpPr>
        <xdr:cNvPr id="578" name="テキスト ボックス 577"/>
        <xdr:cNvSpPr txBox="1"/>
      </xdr:nvSpPr>
      <xdr:spPr>
        <a:xfrm>
          <a:off x="14325111" y="95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132530</xdr:rowOff>
    </xdr:from>
    <xdr:to>
      <xdr:col>19</xdr:col>
      <xdr:colOff>644525</xdr:colOff>
      <xdr:row>58</xdr:row>
      <xdr:rowOff>90288</xdr:rowOff>
    </xdr:to>
    <xdr:cxnSp macro="">
      <xdr:nvCxnSpPr>
        <xdr:cNvPr id="579" name="直線コネクタ 578"/>
        <xdr:cNvCxnSpPr/>
      </xdr:nvCxnSpPr>
      <xdr:spPr>
        <a:xfrm>
          <a:off x="12814300" y="9905180"/>
          <a:ext cx="889000" cy="1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87993</xdr:rowOff>
    </xdr:from>
    <xdr:to>
      <xdr:col>20</xdr:col>
      <xdr:colOff>9525</xdr:colOff>
      <xdr:row>58</xdr:row>
      <xdr:rowOff>18143</xdr:rowOff>
    </xdr:to>
    <xdr:sp macro="" textlink="">
      <xdr:nvSpPr>
        <xdr:cNvPr id="580" name="フローチャート : 判断 579"/>
        <xdr:cNvSpPr/>
      </xdr:nvSpPr>
      <xdr:spPr>
        <a:xfrm>
          <a:off x="13652500" y="98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34670</xdr:rowOff>
    </xdr:from>
    <xdr:ext cx="534377" cy="259045"/>
    <xdr:sp macro="" textlink="">
      <xdr:nvSpPr>
        <xdr:cNvPr id="581" name="テキスト ボックス 580"/>
        <xdr:cNvSpPr txBox="1"/>
      </xdr:nvSpPr>
      <xdr:spPr>
        <a:xfrm>
          <a:off x="13436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68615</xdr:rowOff>
    </xdr:from>
    <xdr:to>
      <xdr:col>18</xdr:col>
      <xdr:colOff>492125</xdr:colOff>
      <xdr:row>57</xdr:row>
      <xdr:rowOff>170215</xdr:rowOff>
    </xdr:to>
    <xdr:sp macro="" textlink="">
      <xdr:nvSpPr>
        <xdr:cNvPr id="582" name="フローチャート : 判断 581"/>
        <xdr:cNvSpPr/>
      </xdr:nvSpPr>
      <xdr:spPr>
        <a:xfrm>
          <a:off x="12763500" y="984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15292</xdr:rowOff>
    </xdr:from>
    <xdr:ext cx="534377" cy="259045"/>
    <xdr:sp macro="" textlink="">
      <xdr:nvSpPr>
        <xdr:cNvPr id="583" name="テキスト ボックス 582"/>
        <xdr:cNvSpPr txBox="1"/>
      </xdr:nvSpPr>
      <xdr:spPr>
        <a:xfrm>
          <a:off x="12547111" y="96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32630</xdr:rowOff>
    </xdr:from>
    <xdr:to>
      <xdr:col>23</xdr:col>
      <xdr:colOff>568325</xdr:colOff>
      <xdr:row>57</xdr:row>
      <xdr:rowOff>134230</xdr:rowOff>
    </xdr:to>
    <xdr:sp macro="" textlink="">
      <xdr:nvSpPr>
        <xdr:cNvPr id="589" name="円/楕円 588"/>
        <xdr:cNvSpPr/>
      </xdr:nvSpPr>
      <xdr:spPr>
        <a:xfrm>
          <a:off x="16268700" y="98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55507</xdr:rowOff>
    </xdr:from>
    <xdr:ext cx="534377" cy="259045"/>
    <xdr:sp macro="" textlink="">
      <xdr:nvSpPr>
        <xdr:cNvPr id="590" name="教育費該当値テキスト"/>
        <xdr:cNvSpPr txBox="1"/>
      </xdr:nvSpPr>
      <xdr:spPr>
        <a:xfrm>
          <a:off x="16370300" y="965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109462</xdr:rowOff>
    </xdr:from>
    <xdr:to>
      <xdr:col>22</xdr:col>
      <xdr:colOff>415925</xdr:colOff>
      <xdr:row>58</xdr:row>
      <xdr:rowOff>39612</xdr:rowOff>
    </xdr:to>
    <xdr:sp macro="" textlink="">
      <xdr:nvSpPr>
        <xdr:cNvPr id="591" name="円/楕円 590"/>
        <xdr:cNvSpPr/>
      </xdr:nvSpPr>
      <xdr:spPr>
        <a:xfrm>
          <a:off x="15430500" y="98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30739</xdr:rowOff>
    </xdr:from>
    <xdr:ext cx="534377" cy="259045"/>
    <xdr:sp macro="" textlink="">
      <xdr:nvSpPr>
        <xdr:cNvPr id="592" name="テキスト ボックス 591"/>
        <xdr:cNvSpPr txBox="1"/>
      </xdr:nvSpPr>
      <xdr:spPr>
        <a:xfrm>
          <a:off x="15214111" y="997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29852</xdr:rowOff>
    </xdr:from>
    <xdr:to>
      <xdr:col>21</xdr:col>
      <xdr:colOff>212725</xdr:colOff>
      <xdr:row>58</xdr:row>
      <xdr:rowOff>131452</xdr:rowOff>
    </xdr:to>
    <xdr:sp macro="" textlink="">
      <xdr:nvSpPr>
        <xdr:cNvPr id="593" name="円/楕円 592"/>
        <xdr:cNvSpPr/>
      </xdr:nvSpPr>
      <xdr:spPr>
        <a:xfrm>
          <a:off x="14541500" y="99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122579</xdr:rowOff>
    </xdr:from>
    <xdr:ext cx="534377" cy="259045"/>
    <xdr:sp macro="" textlink="">
      <xdr:nvSpPr>
        <xdr:cNvPr id="594" name="テキスト ボックス 593"/>
        <xdr:cNvSpPr txBox="1"/>
      </xdr:nvSpPr>
      <xdr:spPr>
        <a:xfrm>
          <a:off x="14325111" y="100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39488</xdr:rowOff>
    </xdr:from>
    <xdr:to>
      <xdr:col>20</xdr:col>
      <xdr:colOff>9525</xdr:colOff>
      <xdr:row>58</xdr:row>
      <xdr:rowOff>141088</xdr:rowOff>
    </xdr:to>
    <xdr:sp macro="" textlink="">
      <xdr:nvSpPr>
        <xdr:cNvPr id="595" name="円/楕円 594"/>
        <xdr:cNvSpPr/>
      </xdr:nvSpPr>
      <xdr:spPr>
        <a:xfrm>
          <a:off x="13652500" y="998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132215</xdr:rowOff>
    </xdr:from>
    <xdr:ext cx="534377" cy="259045"/>
    <xdr:sp macro="" textlink="">
      <xdr:nvSpPr>
        <xdr:cNvPr id="596" name="テキスト ボックス 595"/>
        <xdr:cNvSpPr txBox="1"/>
      </xdr:nvSpPr>
      <xdr:spPr>
        <a:xfrm>
          <a:off x="13436111" y="1007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81730</xdr:rowOff>
    </xdr:from>
    <xdr:to>
      <xdr:col>18</xdr:col>
      <xdr:colOff>492125</xdr:colOff>
      <xdr:row>58</xdr:row>
      <xdr:rowOff>11880</xdr:rowOff>
    </xdr:to>
    <xdr:sp macro="" textlink="">
      <xdr:nvSpPr>
        <xdr:cNvPr id="597" name="円/楕円 596"/>
        <xdr:cNvSpPr/>
      </xdr:nvSpPr>
      <xdr:spPr>
        <a:xfrm>
          <a:off x="12763500" y="98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3007</xdr:rowOff>
    </xdr:from>
    <xdr:ext cx="534377" cy="259045"/>
    <xdr:sp macro="" textlink="">
      <xdr:nvSpPr>
        <xdr:cNvPr id="598" name="テキスト ボックス 597"/>
        <xdr:cNvSpPr txBox="1"/>
      </xdr:nvSpPr>
      <xdr:spPr>
        <a:xfrm>
          <a:off x="12547111" y="99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2" name="フローチャート : 判断 631"/>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3" name="テキスト ボックス 632"/>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35" name="フローチャート : 判断 634"/>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36" name="テキスト ボックス 635"/>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37" name="フローチャート : 判断 636"/>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38" name="テキスト ボックス 637"/>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8" name="円/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9" name="テキスト ボックス 64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0" name="円/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1" name="テキスト ボックス 65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2" name="円/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3" name="テキスト ボックス 65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76727</xdr:rowOff>
    </xdr:from>
    <xdr:to>
      <xdr:col>23</xdr:col>
      <xdr:colOff>517525</xdr:colOff>
      <xdr:row>97</xdr:row>
      <xdr:rowOff>78676</xdr:rowOff>
    </xdr:to>
    <xdr:cxnSp macro="">
      <xdr:nvCxnSpPr>
        <xdr:cNvPr id="678" name="直線コネクタ 677"/>
        <xdr:cNvCxnSpPr/>
      </xdr:nvCxnSpPr>
      <xdr:spPr>
        <a:xfrm flipV="1">
          <a:off x="15481300" y="16707377"/>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78676</xdr:rowOff>
    </xdr:from>
    <xdr:to>
      <xdr:col>22</xdr:col>
      <xdr:colOff>365125</xdr:colOff>
      <xdr:row>97</xdr:row>
      <xdr:rowOff>87505</xdr:rowOff>
    </xdr:to>
    <xdr:cxnSp macro="">
      <xdr:nvCxnSpPr>
        <xdr:cNvPr id="681" name="直線コネクタ 680"/>
        <xdr:cNvCxnSpPr/>
      </xdr:nvCxnSpPr>
      <xdr:spPr>
        <a:xfrm flipV="1">
          <a:off x="14592300" y="16709326"/>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87505</xdr:rowOff>
    </xdr:from>
    <xdr:to>
      <xdr:col>21</xdr:col>
      <xdr:colOff>161925</xdr:colOff>
      <xdr:row>97</xdr:row>
      <xdr:rowOff>99220</xdr:rowOff>
    </xdr:to>
    <xdr:cxnSp macro="">
      <xdr:nvCxnSpPr>
        <xdr:cNvPr id="684" name="直線コネクタ 683"/>
        <xdr:cNvCxnSpPr/>
      </xdr:nvCxnSpPr>
      <xdr:spPr>
        <a:xfrm flipV="1">
          <a:off x="13703300" y="16718155"/>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63931</xdr:rowOff>
    </xdr:from>
    <xdr:to>
      <xdr:col>21</xdr:col>
      <xdr:colOff>212725</xdr:colOff>
      <xdr:row>96</xdr:row>
      <xdr:rowOff>165531</xdr:rowOff>
    </xdr:to>
    <xdr:sp macro="" textlink="">
      <xdr:nvSpPr>
        <xdr:cNvPr id="685" name="フローチャート : 判断 684"/>
        <xdr:cNvSpPr/>
      </xdr:nvSpPr>
      <xdr:spPr>
        <a:xfrm>
          <a:off x="14541500" y="1652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10608</xdr:rowOff>
    </xdr:from>
    <xdr:ext cx="534377" cy="259045"/>
    <xdr:sp macro="" textlink="">
      <xdr:nvSpPr>
        <xdr:cNvPr id="686" name="テキスト ボックス 685"/>
        <xdr:cNvSpPr txBox="1"/>
      </xdr:nvSpPr>
      <xdr:spPr>
        <a:xfrm>
          <a:off x="14325111" y="162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14319</xdr:rowOff>
    </xdr:from>
    <xdr:to>
      <xdr:col>19</xdr:col>
      <xdr:colOff>644525</xdr:colOff>
      <xdr:row>97</xdr:row>
      <xdr:rowOff>99220</xdr:rowOff>
    </xdr:to>
    <xdr:cxnSp macro="">
      <xdr:nvCxnSpPr>
        <xdr:cNvPr id="687" name="直線コネクタ 686"/>
        <xdr:cNvCxnSpPr/>
      </xdr:nvCxnSpPr>
      <xdr:spPr>
        <a:xfrm>
          <a:off x="12814300" y="16644969"/>
          <a:ext cx="889000" cy="8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50107</xdr:rowOff>
    </xdr:from>
    <xdr:to>
      <xdr:col>20</xdr:col>
      <xdr:colOff>9525</xdr:colOff>
      <xdr:row>96</xdr:row>
      <xdr:rowOff>151707</xdr:rowOff>
    </xdr:to>
    <xdr:sp macro="" textlink="">
      <xdr:nvSpPr>
        <xdr:cNvPr id="688" name="フローチャート : 判断 687"/>
        <xdr:cNvSpPr/>
      </xdr:nvSpPr>
      <xdr:spPr>
        <a:xfrm>
          <a:off x="13652500" y="165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168234</xdr:rowOff>
    </xdr:from>
    <xdr:ext cx="534377" cy="259045"/>
    <xdr:sp macro="" textlink="">
      <xdr:nvSpPr>
        <xdr:cNvPr id="689" name="テキスト ボックス 688"/>
        <xdr:cNvSpPr txBox="1"/>
      </xdr:nvSpPr>
      <xdr:spPr>
        <a:xfrm>
          <a:off x="13436111" y="162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43380</xdr:rowOff>
    </xdr:from>
    <xdr:to>
      <xdr:col>18</xdr:col>
      <xdr:colOff>492125</xdr:colOff>
      <xdr:row>96</xdr:row>
      <xdr:rowOff>144980</xdr:rowOff>
    </xdr:to>
    <xdr:sp macro="" textlink="">
      <xdr:nvSpPr>
        <xdr:cNvPr id="690" name="フローチャート : 判断 689"/>
        <xdr:cNvSpPr/>
      </xdr:nvSpPr>
      <xdr:spPr>
        <a:xfrm>
          <a:off x="12763500" y="165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161507</xdr:rowOff>
    </xdr:from>
    <xdr:ext cx="534377" cy="259045"/>
    <xdr:sp macro="" textlink="">
      <xdr:nvSpPr>
        <xdr:cNvPr id="691" name="テキスト ボックス 690"/>
        <xdr:cNvSpPr txBox="1"/>
      </xdr:nvSpPr>
      <xdr:spPr>
        <a:xfrm>
          <a:off x="12547111" y="162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25927</xdr:rowOff>
    </xdr:from>
    <xdr:to>
      <xdr:col>23</xdr:col>
      <xdr:colOff>568325</xdr:colOff>
      <xdr:row>97</xdr:row>
      <xdr:rowOff>127527</xdr:rowOff>
    </xdr:to>
    <xdr:sp macro="" textlink="">
      <xdr:nvSpPr>
        <xdr:cNvPr id="697" name="円/楕円 696"/>
        <xdr:cNvSpPr/>
      </xdr:nvSpPr>
      <xdr:spPr>
        <a:xfrm>
          <a:off x="16268700" y="166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112304</xdr:rowOff>
    </xdr:from>
    <xdr:ext cx="534377" cy="259045"/>
    <xdr:sp macro="" textlink="">
      <xdr:nvSpPr>
        <xdr:cNvPr id="698" name="公債費該当値テキスト"/>
        <xdr:cNvSpPr txBox="1"/>
      </xdr:nvSpPr>
      <xdr:spPr>
        <a:xfrm>
          <a:off x="16370300" y="165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27876</xdr:rowOff>
    </xdr:from>
    <xdr:to>
      <xdr:col>22</xdr:col>
      <xdr:colOff>415925</xdr:colOff>
      <xdr:row>97</xdr:row>
      <xdr:rowOff>129476</xdr:rowOff>
    </xdr:to>
    <xdr:sp macro="" textlink="">
      <xdr:nvSpPr>
        <xdr:cNvPr id="699" name="円/楕円 698"/>
        <xdr:cNvSpPr/>
      </xdr:nvSpPr>
      <xdr:spPr>
        <a:xfrm>
          <a:off x="15430500" y="166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120603</xdr:rowOff>
    </xdr:from>
    <xdr:ext cx="534377" cy="259045"/>
    <xdr:sp macro="" textlink="">
      <xdr:nvSpPr>
        <xdr:cNvPr id="700" name="テキスト ボックス 699"/>
        <xdr:cNvSpPr txBox="1"/>
      </xdr:nvSpPr>
      <xdr:spPr>
        <a:xfrm>
          <a:off x="15214111" y="1675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36705</xdr:rowOff>
    </xdr:from>
    <xdr:to>
      <xdr:col>21</xdr:col>
      <xdr:colOff>212725</xdr:colOff>
      <xdr:row>97</xdr:row>
      <xdr:rowOff>138305</xdr:rowOff>
    </xdr:to>
    <xdr:sp macro="" textlink="">
      <xdr:nvSpPr>
        <xdr:cNvPr id="701" name="円/楕円 700"/>
        <xdr:cNvSpPr/>
      </xdr:nvSpPr>
      <xdr:spPr>
        <a:xfrm>
          <a:off x="14541500" y="166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129432</xdr:rowOff>
    </xdr:from>
    <xdr:ext cx="534377" cy="259045"/>
    <xdr:sp macro="" textlink="">
      <xdr:nvSpPr>
        <xdr:cNvPr id="702" name="テキスト ボックス 701"/>
        <xdr:cNvSpPr txBox="1"/>
      </xdr:nvSpPr>
      <xdr:spPr>
        <a:xfrm>
          <a:off x="14325111" y="167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48420</xdr:rowOff>
    </xdr:from>
    <xdr:to>
      <xdr:col>20</xdr:col>
      <xdr:colOff>9525</xdr:colOff>
      <xdr:row>97</xdr:row>
      <xdr:rowOff>150020</xdr:rowOff>
    </xdr:to>
    <xdr:sp macro="" textlink="">
      <xdr:nvSpPr>
        <xdr:cNvPr id="703" name="円/楕円 702"/>
        <xdr:cNvSpPr/>
      </xdr:nvSpPr>
      <xdr:spPr>
        <a:xfrm>
          <a:off x="13652500" y="166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141147</xdr:rowOff>
    </xdr:from>
    <xdr:ext cx="534377" cy="259045"/>
    <xdr:sp macro="" textlink="">
      <xdr:nvSpPr>
        <xdr:cNvPr id="704" name="テキスト ボックス 703"/>
        <xdr:cNvSpPr txBox="1"/>
      </xdr:nvSpPr>
      <xdr:spPr>
        <a:xfrm>
          <a:off x="13436111" y="167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134969</xdr:rowOff>
    </xdr:from>
    <xdr:to>
      <xdr:col>18</xdr:col>
      <xdr:colOff>492125</xdr:colOff>
      <xdr:row>97</xdr:row>
      <xdr:rowOff>65119</xdr:rowOff>
    </xdr:to>
    <xdr:sp macro="" textlink="">
      <xdr:nvSpPr>
        <xdr:cNvPr id="705" name="円/楕円 704"/>
        <xdr:cNvSpPr/>
      </xdr:nvSpPr>
      <xdr:spPr>
        <a:xfrm>
          <a:off x="12763500" y="165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56246</xdr:rowOff>
    </xdr:from>
    <xdr:ext cx="534377" cy="259045"/>
    <xdr:sp macro="" textlink="">
      <xdr:nvSpPr>
        <xdr:cNvPr id="706" name="テキスト ボックス 705"/>
        <xdr:cNvSpPr txBox="1"/>
      </xdr:nvSpPr>
      <xdr:spPr>
        <a:xfrm>
          <a:off x="12547111" y="1668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106426</xdr:rowOff>
    </xdr:from>
    <xdr:to>
      <xdr:col>29</xdr:col>
      <xdr:colOff>568325</xdr:colOff>
      <xdr:row>38</xdr:row>
      <xdr:rowOff>36576</xdr:rowOff>
    </xdr:to>
    <xdr:sp macro="" textlink="">
      <xdr:nvSpPr>
        <xdr:cNvPr id="742" name="フローチャート : 判断 741"/>
        <xdr:cNvSpPr/>
      </xdr:nvSpPr>
      <xdr:spPr>
        <a:xfrm>
          <a:off x="20383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53103</xdr:rowOff>
    </xdr:from>
    <xdr:ext cx="378565" cy="259045"/>
    <xdr:sp macro="" textlink="">
      <xdr:nvSpPr>
        <xdr:cNvPr id="743" name="テキスト ボックス 742"/>
        <xdr:cNvSpPr txBox="1"/>
      </xdr:nvSpPr>
      <xdr:spPr>
        <a:xfrm>
          <a:off x="20245017" y="622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35941</xdr:rowOff>
    </xdr:from>
    <xdr:to>
      <xdr:col>28</xdr:col>
      <xdr:colOff>365125</xdr:colOff>
      <xdr:row>38</xdr:row>
      <xdr:rowOff>137541</xdr:rowOff>
    </xdr:to>
    <xdr:sp macro="" textlink="">
      <xdr:nvSpPr>
        <xdr:cNvPr id="745" name="フローチャート : 判断 744"/>
        <xdr:cNvSpPr/>
      </xdr:nvSpPr>
      <xdr:spPr>
        <a:xfrm>
          <a:off x="19494500" y="65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154068</xdr:rowOff>
    </xdr:from>
    <xdr:ext cx="378565" cy="259045"/>
    <xdr:sp macro="" textlink="">
      <xdr:nvSpPr>
        <xdr:cNvPr id="746" name="テキスト ボックス 745"/>
        <xdr:cNvSpPr txBox="1"/>
      </xdr:nvSpPr>
      <xdr:spPr>
        <a:xfrm>
          <a:off x="19356017" y="632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159766</xdr:rowOff>
    </xdr:from>
    <xdr:to>
      <xdr:col>27</xdr:col>
      <xdr:colOff>161925</xdr:colOff>
      <xdr:row>32</xdr:row>
      <xdr:rowOff>89916</xdr:rowOff>
    </xdr:to>
    <xdr:sp macro="" textlink="">
      <xdr:nvSpPr>
        <xdr:cNvPr id="747" name="フローチャート : 判断 746"/>
        <xdr:cNvSpPr/>
      </xdr:nvSpPr>
      <xdr:spPr>
        <a:xfrm>
          <a:off x="18605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106443</xdr:rowOff>
    </xdr:from>
    <xdr:ext cx="469744" cy="259045"/>
    <xdr:sp macro="" textlink="">
      <xdr:nvSpPr>
        <xdr:cNvPr id="748" name="テキスト ボックス 747"/>
        <xdr:cNvSpPr txBox="1"/>
      </xdr:nvSpPr>
      <xdr:spPr>
        <a:xfrm>
          <a:off x="18421427"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教育費を除く</a:t>
          </a:r>
          <a:r>
            <a:rPr kumimoji="1" lang="ja-JP" altLang="ja-JP" sz="1100">
              <a:solidFill>
                <a:schemeClr val="dk1"/>
              </a:solidFill>
              <a:effectLst/>
              <a:latin typeface="+mn-lt"/>
              <a:ea typeface="+mn-ea"/>
              <a:cs typeface="+mn-cs"/>
            </a:rPr>
            <a:t>すべての項目で類似団体平均を下回っている。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79,769</a:t>
          </a:r>
          <a:r>
            <a:rPr kumimoji="1" lang="ja-JP" altLang="ja-JP" sz="1100">
              <a:solidFill>
                <a:schemeClr val="dk1"/>
              </a:solidFill>
              <a:effectLst/>
              <a:latin typeface="+mn-lt"/>
              <a:ea typeface="+mn-ea"/>
              <a:cs typeface="+mn-cs"/>
            </a:rPr>
            <a:t>円となっており、前年度と比較する</a:t>
          </a:r>
          <a:r>
            <a:rPr kumimoji="1" lang="ja-JP" altLang="en-US"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20,166</a:t>
          </a:r>
          <a:r>
            <a:rPr kumimoji="1" lang="ja-JP" altLang="ja-JP" sz="1100">
              <a:solidFill>
                <a:schemeClr val="dk1"/>
              </a:solidFill>
              <a:effectLst/>
              <a:latin typeface="+mn-lt"/>
              <a:ea typeface="+mn-ea"/>
              <a:cs typeface="+mn-cs"/>
            </a:rPr>
            <a:t>円増加しているが、小中学校の空調設備工事や屋内運動場吊り天井対策工事等を実施したことが大きな要因である。</a:t>
          </a:r>
          <a:endParaRPr lang="ja-JP" altLang="ja-JP">
            <a:effectLst/>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主な構成項目である民生費は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年度は住民一人当たり</a:t>
          </a:r>
          <a:r>
            <a:rPr kumimoji="1" lang="en-US" altLang="ja-JP" sz="1100">
              <a:solidFill>
                <a:schemeClr val="dk1"/>
              </a:solidFill>
              <a:effectLst/>
              <a:latin typeface="+mn-lt"/>
              <a:ea typeface="+mn-ea"/>
              <a:cs typeface="+mn-cs"/>
            </a:rPr>
            <a:t>120,744</a:t>
          </a:r>
          <a:r>
            <a:rPr kumimoji="1" lang="ja-JP" altLang="ja-JP" sz="1100">
              <a:solidFill>
                <a:schemeClr val="dk1"/>
              </a:solidFill>
              <a:effectLst/>
              <a:latin typeface="+mn-lt"/>
              <a:ea typeface="+mn-ea"/>
              <a:cs typeface="+mn-cs"/>
            </a:rPr>
            <a:t>円となり、前年度と比較して</a:t>
          </a:r>
          <a:r>
            <a:rPr kumimoji="1" lang="en-US" altLang="ja-JP" sz="1100">
              <a:solidFill>
                <a:schemeClr val="dk1"/>
              </a:solidFill>
              <a:effectLst/>
              <a:latin typeface="+mn-lt"/>
              <a:ea typeface="+mn-ea"/>
              <a:cs typeface="+mn-cs"/>
            </a:rPr>
            <a:t>1,896</a:t>
          </a:r>
          <a:r>
            <a:rPr kumimoji="1" lang="ja-JP" altLang="ja-JP" sz="1100">
              <a:solidFill>
                <a:schemeClr val="dk1"/>
              </a:solidFill>
              <a:effectLst/>
              <a:latin typeface="+mn-lt"/>
              <a:ea typeface="+mn-ea"/>
              <a:cs typeface="+mn-cs"/>
            </a:rPr>
            <a:t>円減少している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年々増加</a:t>
          </a:r>
          <a:r>
            <a:rPr kumimoji="1" lang="ja-JP" altLang="en-US" sz="1100">
              <a:solidFill>
                <a:schemeClr val="dk1"/>
              </a:solidFill>
              <a:effectLst/>
              <a:latin typeface="+mn-lt"/>
              <a:ea typeface="+mn-ea"/>
              <a:cs typeface="+mn-cs"/>
            </a:rPr>
            <a:t>傾向である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年度以降も小学校の大規模改修や</a:t>
          </a:r>
          <a:r>
            <a:rPr kumimoji="1" lang="ja-JP" altLang="en-US" sz="1100">
              <a:solidFill>
                <a:schemeClr val="dk1"/>
              </a:solidFill>
              <a:effectLst/>
              <a:latin typeface="+mn-lt"/>
              <a:ea typeface="+mn-ea"/>
              <a:cs typeface="+mn-cs"/>
            </a:rPr>
            <a:t>輪之内体育センターの大規模改修等の</a:t>
          </a:r>
          <a:r>
            <a:rPr kumimoji="1" lang="ja-JP" altLang="ja-JP" sz="1100">
              <a:solidFill>
                <a:schemeClr val="dk1"/>
              </a:solidFill>
              <a:effectLst/>
              <a:latin typeface="+mn-lt"/>
              <a:ea typeface="+mn-ea"/>
              <a:cs typeface="+mn-cs"/>
            </a:rPr>
            <a:t>大型事業を予定しているため、住民一人当たりのコストは増加傾向に推移していくと予想される。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輪之内町第五次総合計画（</a:t>
          </a:r>
          <a:r>
            <a:rPr kumimoji="1" lang="en-US" altLang="ja-JP" sz="1100">
              <a:solidFill>
                <a:schemeClr val="dk1"/>
              </a:solidFill>
              <a:effectLst/>
              <a:latin typeface="+mn-lt"/>
              <a:ea typeface="+mn-ea"/>
              <a:cs typeface="+mn-cs"/>
            </a:rPr>
            <a:t>H24-H33</a:t>
          </a:r>
          <a:r>
            <a:rPr kumimoji="1" lang="ja-JP" altLang="ja-JP" sz="1100">
              <a:solidFill>
                <a:schemeClr val="dk1"/>
              </a:solidFill>
              <a:effectLst/>
              <a:latin typeface="+mn-lt"/>
              <a:ea typeface="+mn-ea"/>
              <a:cs typeface="+mn-cs"/>
            </a:rPr>
            <a:t>）の実現と輪之内町行財政改革大綱（</a:t>
          </a:r>
          <a:r>
            <a:rPr kumimoji="1" lang="en-US" altLang="ja-JP" sz="1100">
              <a:solidFill>
                <a:schemeClr val="dk1"/>
              </a:solidFill>
              <a:effectLst/>
              <a:latin typeface="+mn-lt"/>
              <a:ea typeface="+mn-ea"/>
              <a:cs typeface="+mn-cs"/>
            </a:rPr>
            <a:t>H27-H31</a:t>
          </a:r>
          <a:r>
            <a:rPr kumimoji="1" lang="ja-JP" altLang="ja-JP" sz="1100">
              <a:solidFill>
                <a:schemeClr val="dk1"/>
              </a:solidFill>
              <a:effectLst/>
              <a:latin typeface="+mn-lt"/>
              <a:ea typeface="+mn-ea"/>
              <a:cs typeface="+mn-cs"/>
            </a:rPr>
            <a:t>）の積極的な推進をめざして財源確保が困難な状況下において抑制型予算を基本とするも、安易な事業の見送りをすることなく、優先度・緊急度を重視した事業展開をしてきた。また、普通建設事業についても景気浮揚を期待しインフラ整備を積極的に実施し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年度以降は実質収支、実質単年度収支ともに黒字を維持し続けてい</a:t>
          </a:r>
          <a:r>
            <a:rPr kumimoji="1" lang="ja-JP" altLang="en-US" sz="1100">
              <a:solidFill>
                <a:schemeClr val="dk1"/>
              </a:solidFill>
              <a:effectLst/>
              <a:latin typeface="+mn-lt"/>
              <a:ea typeface="+mn-ea"/>
              <a:cs typeface="+mn-cs"/>
            </a:rPr>
            <a:t>たが、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国県支出金等が大きく減少（</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）したこともあり、実質単年度収支が赤字となった</a:t>
          </a:r>
          <a:r>
            <a:rPr kumimoji="1" lang="ja-JP" altLang="ja-JP" sz="1100">
              <a:solidFill>
                <a:schemeClr val="dk1"/>
              </a:solidFill>
              <a:effectLst/>
              <a:latin typeface="+mn-lt"/>
              <a:ea typeface="+mn-ea"/>
              <a:cs typeface="+mn-cs"/>
            </a:rPr>
            <a:t>。財政調整基金残高は、近年は適切な財源の確保と歳出の精査により取り崩すことなく、長期的な見通しのもとに着実に積み立てができており、標準財政規模比は</a:t>
          </a:r>
          <a:r>
            <a:rPr kumimoji="1" lang="en-US" altLang="ja-JP" sz="1100">
              <a:solidFill>
                <a:schemeClr val="dk1"/>
              </a:solidFill>
              <a:effectLst/>
              <a:latin typeface="+mn-lt"/>
              <a:ea typeface="+mn-ea"/>
              <a:cs typeface="+mn-cs"/>
            </a:rPr>
            <a:t>26.25</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いずれの会計も赤字に陥ることなく黒字である。</a:t>
          </a:r>
          <a:endParaRPr lang="ja-JP" altLang="ja-JP" sz="1200">
            <a:effectLst/>
          </a:endParaRPr>
        </a:p>
        <a:p>
          <a:r>
            <a:rPr kumimoji="1" lang="ja-JP" altLang="ja-JP" sz="1200">
              <a:solidFill>
                <a:schemeClr val="dk1"/>
              </a:solidFill>
              <a:effectLst/>
              <a:latin typeface="+mn-lt"/>
              <a:ea typeface="+mn-ea"/>
              <a:cs typeface="+mn-cs"/>
            </a:rPr>
            <a:t>　一般会計</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実質黒字比率は</a:t>
          </a:r>
          <a:r>
            <a:rPr kumimoji="1" lang="en-US" altLang="ja-JP" sz="1200">
              <a:solidFill>
                <a:schemeClr val="dk1"/>
              </a:solidFill>
              <a:effectLst/>
              <a:latin typeface="+mn-lt"/>
              <a:ea typeface="+mn-ea"/>
              <a:cs typeface="+mn-cs"/>
            </a:rPr>
            <a:t>0.17</a:t>
          </a:r>
          <a:r>
            <a:rPr kumimoji="1" lang="ja-JP" altLang="ja-JP" sz="1200">
              <a:solidFill>
                <a:schemeClr val="dk1"/>
              </a:solidFill>
              <a:effectLst/>
              <a:latin typeface="+mn-lt"/>
              <a:ea typeface="+mn-ea"/>
              <a:cs typeface="+mn-cs"/>
            </a:rPr>
            <a:t>ポイント減少した。歳入では、</a:t>
          </a:r>
          <a:r>
            <a:rPr kumimoji="1" lang="ja-JP" altLang="en-US" sz="1200">
              <a:solidFill>
                <a:schemeClr val="dk1"/>
              </a:solidFill>
              <a:effectLst/>
              <a:latin typeface="+mn-lt"/>
              <a:ea typeface="+mn-ea"/>
              <a:cs typeface="+mn-cs"/>
            </a:rPr>
            <a:t>景気の穏やかな回復により、</a:t>
          </a:r>
          <a:r>
            <a:rPr kumimoji="1" lang="ja-JP" altLang="ja-JP" sz="1200">
              <a:solidFill>
                <a:schemeClr val="dk1"/>
              </a:solidFill>
              <a:effectLst/>
              <a:latin typeface="+mn-lt"/>
              <a:ea typeface="+mn-ea"/>
              <a:cs typeface="+mn-cs"/>
            </a:rPr>
            <a:t>町税（主に</a:t>
          </a:r>
          <a:r>
            <a:rPr kumimoji="1" lang="ja-JP" altLang="en-US" sz="1200">
              <a:solidFill>
                <a:schemeClr val="dk1"/>
              </a:solidFill>
              <a:effectLst/>
              <a:latin typeface="+mn-lt"/>
              <a:ea typeface="+mn-ea"/>
              <a:cs typeface="+mn-cs"/>
            </a:rPr>
            <a:t>個人所得</a:t>
          </a:r>
          <a:r>
            <a:rPr kumimoji="1" lang="ja-JP" altLang="ja-JP" sz="1200">
              <a:solidFill>
                <a:schemeClr val="dk1"/>
              </a:solidFill>
              <a:effectLst/>
              <a:latin typeface="+mn-lt"/>
              <a:ea typeface="+mn-ea"/>
              <a:cs typeface="+mn-cs"/>
            </a:rPr>
            <a:t>割、</a:t>
          </a:r>
          <a:r>
            <a:rPr kumimoji="1" lang="ja-JP" altLang="en-US" sz="1200">
              <a:solidFill>
                <a:schemeClr val="dk1"/>
              </a:solidFill>
              <a:effectLst/>
              <a:latin typeface="+mn-lt"/>
              <a:ea typeface="+mn-ea"/>
              <a:cs typeface="+mn-cs"/>
            </a:rPr>
            <a:t>法人均等割、</a:t>
          </a:r>
          <a:r>
            <a:rPr kumimoji="1" lang="ja-JP" altLang="ja-JP" sz="1200">
              <a:solidFill>
                <a:schemeClr val="dk1"/>
              </a:solidFill>
              <a:effectLst/>
              <a:latin typeface="+mn-lt"/>
              <a:ea typeface="+mn-ea"/>
              <a:cs typeface="+mn-cs"/>
            </a:rPr>
            <a:t>固定資産税）</a:t>
          </a:r>
          <a:r>
            <a:rPr kumimoji="1" lang="ja-JP" altLang="en-US" sz="1200">
              <a:solidFill>
                <a:schemeClr val="dk1"/>
              </a:solidFill>
              <a:effectLst/>
              <a:latin typeface="+mn-lt"/>
              <a:ea typeface="+mn-ea"/>
              <a:cs typeface="+mn-cs"/>
            </a:rPr>
            <a:t>の増加に加え、地方債を多く発行</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56.0</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増）</a:t>
          </a:r>
          <a:r>
            <a:rPr kumimoji="1" lang="ja-JP" altLang="en-US" sz="1200">
              <a:solidFill>
                <a:schemeClr val="dk1"/>
              </a:solidFill>
              <a:effectLst/>
              <a:latin typeface="+mn-lt"/>
              <a:ea typeface="+mn-ea"/>
              <a:cs typeface="+mn-cs"/>
            </a:rPr>
            <a:t>したことにより、</a:t>
          </a:r>
          <a:r>
            <a:rPr kumimoji="1" lang="ja-JP" altLang="ja-JP" sz="1200">
              <a:solidFill>
                <a:schemeClr val="dk1"/>
              </a:solidFill>
              <a:effectLst/>
              <a:latin typeface="+mn-lt"/>
              <a:ea typeface="+mn-ea"/>
              <a:cs typeface="+mn-cs"/>
            </a:rPr>
            <a:t>全体で前年比</a:t>
          </a:r>
          <a:r>
            <a:rPr kumimoji="1" lang="en-US" altLang="ja-JP" sz="1200">
              <a:solidFill>
                <a:schemeClr val="dk1"/>
              </a:solidFill>
              <a:effectLst/>
              <a:latin typeface="+mn-lt"/>
              <a:ea typeface="+mn-ea"/>
              <a:cs typeface="+mn-cs"/>
            </a:rPr>
            <a:t>4.6</a:t>
          </a:r>
          <a:r>
            <a:rPr kumimoji="1" lang="ja-JP" altLang="en-US" sz="1200">
              <a:solidFill>
                <a:schemeClr val="dk1"/>
              </a:solidFill>
              <a:effectLst/>
              <a:latin typeface="+mn-lt"/>
              <a:ea typeface="+mn-ea"/>
              <a:cs typeface="+mn-cs"/>
            </a:rPr>
            <a:t>ポイント増加した</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しかしながら、教育施設に関して大規模改修をはじめとした工事費が増加したこともあり、前年度より黒字額が減少した。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一方で、特に国民健康保険事業特別会計について、</a:t>
          </a:r>
          <a:r>
            <a:rPr kumimoji="1" lang="ja-JP" altLang="ja-JP" sz="1200">
              <a:solidFill>
                <a:schemeClr val="dk1"/>
              </a:solidFill>
              <a:effectLst/>
              <a:latin typeface="+mn-lt"/>
              <a:ea typeface="+mn-ea"/>
              <a:cs typeface="+mn-cs"/>
            </a:rPr>
            <a:t>前年度より黒字額が</a:t>
          </a:r>
          <a:r>
            <a:rPr kumimoji="1" lang="ja-JP" altLang="en-US" sz="1200">
              <a:solidFill>
                <a:schemeClr val="dk1"/>
              </a:solidFill>
              <a:effectLst/>
              <a:latin typeface="+mn-lt"/>
              <a:ea typeface="+mn-ea"/>
              <a:cs typeface="+mn-cs"/>
            </a:rPr>
            <a:t>増加したことで、連結黒字額は増加となった。</a:t>
          </a:r>
          <a:endParaRPr lang="ja-JP" altLang="ja-JP" sz="1200">
            <a:effectLst/>
          </a:endParaRPr>
        </a:p>
        <a:p>
          <a:r>
            <a:rPr kumimoji="1" lang="ja-JP" altLang="ja-JP" sz="1200">
              <a:solidFill>
                <a:schemeClr val="dk1"/>
              </a:solidFill>
              <a:effectLst/>
              <a:latin typeface="+mn-lt"/>
              <a:ea typeface="+mn-ea"/>
              <a:cs typeface="+mn-cs"/>
            </a:rPr>
            <a:t>　引き続き、税収等を確保するため、徴収体制を強化するとともに企業誘致事業も積極的に推進していく。また、医療保険関係特別会計では医療費の適正化や医療費の抑制、下水道事業については加入促進に努め</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独立採算の原則に立ち返り繰出支出を抑制していく。</a:t>
          </a:r>
          <a:endParaRPr kumimoji="1" lang="en-US" altLang="ja-JP" sz="12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3829_&#36650;&#20043;&#20869;&#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17</v>
          </cell>
        </row>
        <row r="53">
          <cell r="N53">
            <v>63.3</v>
          </cell>
        </row>
        <row r="55">
          <cell r="G55" t="str">
            <v>類似団体内平均値</v>
          </cell>
          <cell r="N55">
            <v>0.8</v>
          </cell>
        </row>
        <row r="57">
          <cell r="N57">
            <v>56.2</v>
          </cell>
        </row>
        <row r="72">
          <cell r="K72" t="str">
            <v>H24</v>
          </cell>
          <cell r="L72" t="str">
            <v>H25</v>
          </cell>
          <cell r="M72" t="str">
            <v>H26</v>
          </cell>
          <cell r="N72" t="str">
            <v>H27</v>
          </cell>
          <cell r="O72" t="str">
            <v>H28</v>
          </cell>
        </row>
        <row r="73">
          <cell r="G73" t="str">
            <v>当該団体値</v>
          </cell>
          <cell r="K73">
            <v>29.2</v>
          </cell>
          <cell r="L73">
            <v>32.9</v>
          </cell>
          <cell r="M73">
            <v>24.9</v>
          </cell>
          <cell r="N73">
            <v>17</v>
          </cell>
          <cell r="O73">
            <v>16.600000000000001</v>
          </cell>
        </row>
        <row r="75">
          <cell r="K75">
            <v>6.9</v>
          </cell>
          <cell r="L75">
            <v>5.8</v>
          </cell>
          <cell r="M75">
            <v>4.5</v>
          </cell>
          <cell r="N75">
            <v>4.3</v>
          </cell>
          <cell r="O75">
            <v>4.3</v>
          </cell>
        </row>
        <row r="77">
          <cell r="G77" t="str">
            <v>類似団体内平均値</v>
          </cell>
          <cell r="K77">
            <v>34.299999999999997</v>
          </cell>
          <cell r="L77">
            <v>24.3</v>
          </cell>
          <cell r="M77">
            <v>0</v>
          </cell>
          <cell r="N77">
            <v>0.8</v>
          </cell>
          <cell r="O77">
            <v>0</v>
          </cell>
        </row>
        <row r="79">
          <cell r="K79">
            <v>10.4</v>
          </cell>
          <cell r="L79">
            <v>9.8000000000000007</v>
          </cell>
          <cell r="M79">
            <v>8.5</v>
          </cell>
          <cell r="N79">
            <v>8.1</v>
          </cell>
          <cell r="O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4423887</v>
      </c>
      <c r="BO4" s="411"/>
      <c r="BP4" s="411"/>
      <c r="BQ4" s="411"/>
      <c r="BR4" s="411"/>
      <c r="BS4" s="411"/>
      <c r="BT4" s="411"/>
      <c r="BU4" s="412"/>
      <c r="BV4" s="410">
        <v>4230595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10.6</v>
      </c>
      <c r="CU4" s="588"/>
      <c r="CV4" s="588"/>
      <c r="CW4" s="588"/>
      <c r="CX4" s="588"/>
      <c r="CY4" s="588"/>
      <c r="CZ4" s="588"/>
      <c r="DA4" s="589"/>
      <c r="DB4" s="587">
        <v>11.3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4026846</v>
      </c>
      <c r="BO5" s="416"/>
      <c r="BP5" s="416"/>
      <c r="BQ5" s="416"/>
      <c r="BR5" s="416"/>
      <c r="BS5" s="416"/>
      <c r="BT5" s="416"/>
      <c r="BU5" s="417"/>
      <c r="BV5" s="415">
        <v>3803854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76.099999999999994</v>
      </c>
      <c r="CU5" s="386"/>
      <c r="CV5" s="386"/>
      <c r="CW5" s="386"/>
      <c r="CX5" s="386"/>
      <c r="CY5" s="386"/>
      <c r="CZ5" s="386"/>
      <c r="DA5" s="387"/>
      <c r="DB5" s="385">
        <v>74.2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397041</v>
      </c>
      <c r="BO6" s="416"/>
      <c r="BP6" s="416"/>
      <c r="BQ6" s="416"/>
      <c r="BR6" s="416"/>
      <c r="BS6" s="416"/>
      <c r="BT6" s="416"/>
      <c r="BU6" s="417"/>
      <c r="BV6" s="415">
        <v>426741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77.5</v>
      </c>
      <c r="CU6" s="562"/>
      <c r="CV6" s="562"/>
      <c r="CW6" s="562"/>
      <c r="CX6" s="562"/>
      <c r="CY6" s="562"/>
      <c r="CZ6" s="562"/>
      <c r="DA6" s="563"/>
      <c r="DB6" s="561">
        <v>80.099999999999994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94831</v>
      </c>
      <c r="BO7" s="416"/>
      <c r="BP7" s="416"/>
      <c r="BQ7" s="416"/>
      <c r="BR7" s="416"/>
      <c r="BS7" s="416"/>
      <c r="BT7" s="416"/>
      <c r="BU7" s="417"/>
      <c r="BV7" s="415">
        <v>105580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2853312</v>
      </c>
      <c r="CU7" s="416"/>
      <c r="CV7" s="416"/>
      <c r="CW7" s="416"/>
      <c r="CX7" s="416"/>
      <c r="CY7" s="416"/>
      <c r="CZ7" s="416"/>
      <c r="DA7" s="417"/>
      <c r="DB7" s="415">
        <v>2832858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302210</v>
      </c>
      <c r="BO8" s="416"/>
      <c r="BP8" s="416"/>
      <c r="BQ8" s="416"/>
      <c r="BR8" s="416"/>
      <c r="BS8" s="416"/>
      <c r="BT8" s="416"/>
      <c r="BU8" s="417"/>
      <c r="BV8" s="415">
        <v>321161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0.57999999999999996</v>
      </c>
      <c r="CU8" s="525"/>
      <c r="CV8" s="525"/>
      <c r="CW8" s="525"/>
      <c r="CX8" s="525"/>
      <c r="CY8" s="525"/>
      <c r="CZ8" s="525"/>
      <c r="DA8" s="526"/>
      <c r="DB8" s="524">
        <v>0.59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9973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-18951</v>
      </c>
      <c r="BO9" s="416"/>
      <c r="BP9" s="416"/>
      <c r="BQ9" s="416"/>
      <c r="BR9" s="416"/>
      <c r="BS9" s="416"/>
      <c r="BT9" s="416"/>
      <c r="BU9" s="417"/>
      <c r="BV9" s="415">
        <v>4532</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6.5</v>
      </c>
      <c r="CU9" s="386"/>
      <c r="CV9" s="386"/>
      <c r="CW9" s="386"/>
      <c r="CX9" s="386"/>
      <c r="CY9" s="386"/>
      <c r="CZ9" s="386"/>
      <c r="DA9" s="387"/>
      <c r="DB9" s="385">
        <v>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10028</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2783</v>
      </c>
      <c r="BO10" s="416"/>
      <c r="BP10" s="416"/>
      <c r="BQ10" s="416"/>
      <c r="BR10" s="416"/>
      <c r="BS10" s="416"/>
      <c r="BT10" s="416"/>
      <c r="BU10" s="417"/>
      <c r="BV10" s="415">
        <v>3184</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9912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9558</v>
      </c>
      <c r="S13" s="517"/>
      <c r="T13" s="517"/>
      <c r="U13" s="517"/>
      <c r="V13" s="518"/>
      <c r="W13" s="504" t="s">
        <v>125</v>
      </c>
      <c r="X13" s="428"/>
      <c r="Y13" s="428"/>
      <c r="Z13" s="428"/>
      <c r="AA13" s="428"/>
      <c r="AB13" s="429"/>
      <c r="AC13" s="391">
        <v>196</v>
      </c>
      <c r="AD13" s="392"/>
      <c r="AE13" s="392"/>
      <c r="AF13" s="392"/>
      <c r="AG13" s="393"/>
      <c r="AH13" s="391">
        <v>162</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-16168</v>
      </c>
      <c r="BO13" s="416"/>
      <c r="BP13" s="416"/>
      <c r="BQ13" s="416"/>
      <c r="BR13" s="416"/>
      <c r="BS13" s="416"/>
      <c r="BT13" s="416"/>
      <c r="BU13" s="417"/>
      <c r="BV13" s="415">
        <v>7716</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4.3</v>
      </c>
      <c r="CU13" s="386"/>
      <c r="CV13" s="386"/>
      <c r="CW13" s="386"/>
      <c r="CX13" s="386"/>
      <c r="CY13" s="386"/>
      <c r="CZ13" s="386"/>
      <c r="DA13" s="387"/>
      <c r="DB13" s="385">
        <v>4.3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9943</v>
      </c>
      <c r="S14" s="517"/>
      <c r="T14" s="517"/>
      <c r="U14" s="517"/>
      <c r="V14" s="518"/>
      <c r="W14" s="519"/>
      <c r="X14" s="431"/>
      <c r="Y14" s="431"/>
      <c r="Z14" s="431"/>
      <c r="AA14" s="431"/>
      <c r="AB14" s="432"/>
      <c r="AC14" s="509">
        <v>4</v>
      </c>
      <c r="AD14" s="510"/>
      <c r="AE14" s="510"/>
      <c r="AF14" s="510"/>
      <c r="AG14" s="511"/>
      <c r="AH14" s="509">
        <v>3.3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16.600000000000001</v>
      </c>
      <c r="CU14" s="488"/>
      <c r="CV14" s="488"/>
      <c r="CW14" s="488"/>
      <c r="CX14" s="488"/>
      <c r="CY14" s="488"/>
      <c r="CZ14" s="488"/>
      <c r="DA14" s="489"/>
      <c r="DB14" s="520">
        <v>17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9652</v>
      </c>
      <c r="S15" s="517"/>
      <c r="T15" s="517"/>
      <c r="U15" s="517"/>
      <c r="V15" s="518"/>
      <c r="W15" s="504" t="s">
        <v>132</v>
      </c>
      <c r="X15" s="428"/>
      <c r="Y15" s="428"/>
      <c r="Z15" s="428"/>
      <c r="AA15" s="428"/>
      <c r="AB15" s="429"/>
      <c r="AC15" s="391">
        <v>1948</v>
      </c>
      <c r="AD15" s="392"/>
      <c r="AE15" s="392"/>
      <c r="AF15" s="392"/>
      <c r="AG15" s="393"/>
      <c r="AH15" s="391">
        <v>1977</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1346870</v>
      </c>
      <c r="BO15" s="411"/>
      <c r="BP15" s="411"/>
      <c r="BQ15" s="411"/>
      <c r="BR15" s="411"/>
      <c r="BS15" s="411"/>
      <c r="BT15" s="411"/>
      <c r="BU15" s="412"/>
      <c r="BV15" s="410">
        <v>1321339</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39.4</v>
      </c>
      <c r="AD16" s="510"/>
      <c r="AE16" s="510"/>
      <c r="AF16" s="510"/>
      <c r="AG16" s="511"/>
      <c r="AH16" s="509">
        <v>40.5</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2303394</v>
      </c>
      <c r="BO16" s="416"/>
      <c r="BP16" s="416"/>
      <c r="BQ16" s="416"/>
      <c r="BR16" s="416"/>
      <c r="BS16" s="416"/>
      <c r="BT16" s="416"/>
      <c r="BU16" s="417"/>
      <c r="BV16" s="415">
        <v>2261886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2797</v>
      </c>
      <c r="AD17" s="392"/>
      <c r="AE17" s="392"/>
      <c r="AF17" s="392"/>
      <c r="AG17" s="393"/>
      <c r="AH17" s="391">
        <v>2747</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1711189</v>
      </c>
      <c r="BO17" s="416"/>
      <c r="BP17" s="416"/>
      <c r="BQ17" s="416"/>
      <c r="BR17" s="416"/>
      <c r="BS17" s="416"/>
      <c r="BT17" s="416"/>
      <c r="BU17" s="417"/>
      <c r="BV17" s="415">
        <v>1680182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22.33</v>
      </c>
      <c r="M18" s="480"/>
      <c r="N18" s="480"/>
      <c r="O18" s="480"/>
      <c r="P18" s="480"/>
      <c r="Q18" s="480"/>
      <c r="R18" s="481"/>
      <c r="S18" s="481"/>
      <c r="T18" s="481"/>
      <c r="U18" s="481"/>
      <c r="V18" s="482"/>
      <c r="W18" s="496"/>
      <c r="X18" s="497"/>
      <c r="Y18" s="497"/>
      <c r="Z18" s="497"/>
      <c r="AA18" s="497"/>
      <c r="AB18" s="505"/>
      <c r="AC18" s="379">
        <v>56.6</v>
      </c>
      <c r="AD18" s="380"/>
      <c r="AE18" s="380"/>
      <c r="AF18" s="380"/>
      <c r="AG18" s="483"/>
      <c r="AH18" s="379">
        <v>56.2</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2089633</v>
      </c>
      <c r="BO18" s="416"/>
      <c r="BP18" s="416"/>
      <c r="BQ18" s="416"/>
      <c r="BR18" s="416"/>
      <c r="BS18" s="416"/>
      <c r="BT18" s="416"/>
      <c r="BU18" s="417"/>
      <c r="BV18" s="415">
        <v>2144794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447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3225361</v>
      </c>
      <c r="BO19" s="416"/>
      <c r="BP19" s="416"/>
      <c r="BQ19" s="416"/>
      <c r="BR19" s="416"/>
      <c r="BS19" s="416"/>
      <c r="BT19" s="416"/>
      <c r="BU19" s="417"/>
      <c r="BV19" s="415">
        <v>3398692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3138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3249850</v>
      </c>
      <c r="BO23" s="416"/>
      <c r="BP23" s="416"/>
      <c r="BQ23" s="416"/>
      <c r="BR23" s="416"/>
      <c r="BS23" s="416"/>
      <c r="BT23" s="416"/>
      <c r="BU23" s="417"/>
      <c r="BV23" s="415">
        <v>3102766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7000</v>
      </c>
      <c r="R24" s="392"/>
      <c r="S24" s="392"/>
      <c r="T24" s="392"/>
      <c r="U24" s="392"/>
      <c r="V24" s="393"/>
      <c r="W24" s="457"/>
      <c r="X24" s="448"/>
      <c r="Y24" s="449"/>
      <c r="Z24" s="388" t="s">
        <v>156</v>
      </c>
      <c r="AA24" s="389"/>
      <c r="AB24" s="389"/>
      <c r="AC24" s="389"/>
      <c r="AD24" s="389"/>
      <c r="AE24" s="389"/>
      <c r="AF24" s="389"/>
      <c r="AG24" s="390"/>
      <c r="AH24" s="391">
        <v>93</v>
      </c>
      <c r="AI24" s="392"/>
      <c r="AJ24" s="392"/>
      <c r="AK24" s="392"/>
      <c r="AL24" s="393"/>
      <c r="AM24" s="391">
        <v>256959</v>
      </c>
      <c r="AN24" s="392"/>
      <c r="AO24" s="392"/>
      <c r="AP24" s="392"/>
      <c r="AQ24" s="392"/>
      <c r="AR24" s="393"/>
      <c r="AS24" s="391">
        <v>2763</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1670375</v>
      </c>
      <c r="BO24" s="416"/>
      <c r="BP24" s="416"/>
      <c r="BQ24" s="416"/>
      <c r="BR24" s="416"/>
      <c r="BS24" s="416"/>
      <c r="BT24" s="416"/>
      <c r="BU24" s="417"/>
      <c r="BV24" s="415">
        <v>1685005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5650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244438</v>
      </c>
      <c r="BO25" s="411"/>
      <c r="BP25" s="411"/>
      <c r="BQ25" s="411"/>
      <c r="BR25" s="411"/>
      <c r="BS25" s="411"/>
      <c r="BT25" s="411"/>
      <c r="BU25" s="412"/>
      <c r="BV25" s="410">
        <v>281490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2800</v>
      </c>
      <c r="R26" s="392"/>
      <c r="S26" s="392"/>
      <c r="T26" s="392"/>
      <c r="U26" s="392"/>
      <c r="V26" s="393"/>
      <c r="W26" s="457"/>
      <c r="X26" s="448"/>
      <c r="Y26" s="449"/>
      <c r="Z26" s="388" t="s">
        <v>162</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2600</v>
      </c>
      <c r="R27" s="392"/>
      <c r="S27" s="392"/>
      <c r="T27" s="392"/>
      <c r="U27" s="392"/>
      <c r="V27" s="393"/>
      <c r="W27" s="457"/>
      <c r="X27" s="448"/>
      <c r="Y27" s="449"/>
      <c r="Z27" s="388" t="s">
        <v>165</v>
      </c>
      <c r="AA27" s="389"/>
      <c r="AB27" s="389"/>
      <c r="AC27" s="389"/>
      <c r="AD27" s="389"/>
      <c r="AE27" s="389"/>
      <c r="AF27" s="389"/>
      <c r="AG27" s="390"/>
      <c r="AH27" s="391">
        <v>2</v>
      </c>
      <c r="AI27" s="392"/>
      <c r="AJ27" s="392"/>
      <c r="AK27" s="392"/>
      <c r="AL27" s="393"/>
      <c r="AM27" s="391" t="s">
        <v>166</v>
      </c>
      <c r="AN27" s="392"/>
      <c r="AO27" s="392"/>
      <c r="AP27" s="392"/>
      <c r="AQ27" s="392"/>
      <c r="AR27" s="393"/>
      <c r="AS27" s="391" t="s">
        <v>166</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82155</v>
      </c>
      <c r="BO27" s="419"/>
      <c r="BP27" s="419"/>
      <c r="BQ27" s="419"/>
      <c r="BR27" s="419"/>
      <c r="BS27" s="419"/>
      <c r="BT27" s="419"/>
      <c r="BU27" s="420"/>
      <c r="BV27" s="418">
        <v>82155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2150</v>
      </c>
      <c r="R28" s="392"/>
      <c r="S28" s="392"/>
      <c r="T28" s="392"/>
      <c r="U28" s="392"/>
      <c r="V28" s="393"/>
      <c r="W28" s="457"/>
      <c r="X28" s="448"/>
      <c r="Y28" s="449"/>
      <c r="Z28" s="388" t="s">
        <v>169</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748859</v>
      </c>
      <c r="BO28" s="411"/>
      <c r="BP28" s="411"/>
      <c r="BQ28" s="411"/>
      <c r="BR28" s="411"/>
      <c r="BS28" s="411"/>
      <c r="BT28" s="411"/>
      <c r="BU28" s="412"/>
      <c r="BV28" s="410">
        <v>746076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7</v>
      </c>
      <c r="M29" s="392"/>
      <c r="N29" s="392"/>
      <c r="O29" s="392"/>
      <c r="P29" s="393"/>
      <c r="Q29" s="391">
        <v>2050</v>
      </c>
      <c r="R29" s="392"/>
      <c r="S29" s="392"/>
      <c r="T29" s="392"/>
      <c r="U29" s="392"/>
      <c r="V29" s="393"/>
      <c r="W29" s="458"/>
      <c r="X29" s="459"/>
      <c r="Y29" s="460"/>
      <c r="Z29" s="388" t="s">
        <v>173</v>
      </c>
      <c r="AA29" s="389"/>
      <c r="AB29" s="389"/>
      <c r="AC29" s="389"/>
      <c r="AD29" s="389"/>
      <c r="AE29" s="389"/>
      <c r="AF29" s="389"/>
      <c r="AG29" s="390"/>
      <c r="AH29" s="391">
        <v>95</v>
      </c>
      <c r="AI29" s="392"/>
      <c r="AJ29" s="392"/>
      <c r="AK29" s="392"/>
      <c r="AL29" s="393"/>
      <c r="AM29" s="391">
        <v>265051</v>
      </c>
      <c r="AN29" s="392"/>
      <c r="AO29" s="392"/>
      <c r="AP29" s="392"/>
      <c r="AQ29" s="392"/>
      <c r="AR29" s="393"/>
      <c r="AS29" s="391">
        <v>2790</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153000</v>
      </c>
      <c r="BO29" s="416"/>
      <c r="BP29" s="416"/>
      <c r="BQ29" s="416"/>
      <c r="BR29" s="416"/>
      <c r="BS29" s="416"/>
      <c r="BT29" s="416"/>
      <c r="BU29" s="417"/>
      <c r="BV29" s="415">
        <v>152000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92.6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1127263</v>
      </c>
      <c r="BO30" s="419"/>
      <c r="BP30" s="419"/>
      <c r="BQ30" s="419"/>
      <c r="BR30" s="419"/>
      <c r="BS30" s="419"/>
      <c r="BT30" s="419"/>
      <c r="BU30" s="420"/>
      <c r="BV30" s="418">
        <v>1120453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輪之内町国民健康保険事業特別会計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IF('各会計、関係団体の財政状況及び健全化判断比率'!B30="","",'各会計、関係団体の財政状況及び健全化判断比率'!B30)</f>
        <v>輪之内町水道事業会計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輪之内町特定環境保全公共下水道事業特別会計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西濃環境整備組合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輪之内町土地開発公社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輪之内町児童発達支援事業特別会計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輪之内町後期高齢者医療特別会計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大垣消防組合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大垣衛生施設組合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西南濃粗大廃棄物処理組合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あすわ苑老人福祉施設事務組合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安八郡広域連合（一般会計）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安八郡広域連合（特別会計）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岐阜県市町村会館組合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岐阜県市町村職員退職手当組合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岐阜県後期高齢者医療広域連合（一般会計）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531</v>
      </c>
      <c r="D34" s="1184"/>
      <c r="E34" s="1185"/>
      <c r="F34" s="32">
        <v>12.33</v>
      </c>
      <c r="G34" s="33">
        <v>12.17</v>
      </c>
      <c r="H34" s="33">
        <v>11.93</v>
      </c>
      <c r="I34" s="33">
        <v>11.29</v>
      </c>
      <c r="J34" s="34">
        <v>11.12</v>
      </c>
      <c r="K34" s="22"/>
      <c r="L34" s="22"/>
      <c r="M34" s="22"/>
      <c r="N34" s="22"/>
      <c r="O34" s="22"/>
      <c r="P34" s="22"/>
    </row>
    <row r="35" spans="1:16" ht="39" customHeight="1" x14ac:dyDescent="0.15">
      <c r="A35" s="22"/>
      <c r="B35" s="35"/>
      <c r="C35" s="1178" t="s">
        <v>532</v>
      </c>
      <c r="D35" s="1179"/>
      <c r="E35" s="1180"/>
      <c r="F35" s="36">
        <v>5.9</v>
      </c>
      <c r="G35" s="37">
        <v>9.8699999999999992</v>
      </c>
      <c r="H35" s="37">
        <v>11.49</v>
      </c>
      <c r="I35" s="37">
        <v>11.25</v>
      </c>
      <c r="J35" s="38">
        <v>10.51</v>
      </c>
      <c r="K35" s="22"/>
      <c r="L35" s="22"/>
      <c r="M35" s="22"/>
      <c r="N35" s="22"/>
      <c r="O35" s="22"/>
      <c r="P35" s="22"/>
    </row>
    <row r="36" spans="1:16" ht="39" customHeight="1" x14ac:dyDescent="0.15">
      <c r="A36" s="22"/>
      <c r="B36" s="35"/>
      <c r="C36" s="1178" t="s">
        <v>533</v>
      </c>
      <c r="D36" s="1179"/>
      <c r="E36" s="1180"/>
      <c r="F36" s="36">
        <v>3.43</v>
      </c>
      <c r="G36" s="37">
        <v>2.42</v>
      </c>
      <c r="H36" s="37">
        <v>2.35</v>
      </c>
      <c r="I36" s="37">
        <v>1.97</v>
      </c>
      <c r="J36" s="38">
        <v>4.3099999999999996</v>
      </c>
      <c r="K36" s="22"/>
      <c r="L36" s="22"/>
      <c r="M36" s="22"/>
      <c r="N36" s="22"/>
      <c r="O36" s="22"/>
      <c r="P36" s="22"/>
    </row>
    <row r="37" spans="1:16" ht="39" customHeight="1" x14ac:dyDescent="0.15">
      <c r="A37" s="22"/>
      <c r="B37" s="35"/>
      <c r="C37" s="1178" t="s">
        <v>534</v>
      </c>
      <c r="D37" s="1179"/>
      <c r="E37" s="1180"/>
      <c r="F37" s="36">
        <v>0.49</v>
      </c>
      <c r="G37" s="37">
        <v>0.27</v>
      </c>
      <c r="H37" s="37">
        <v>0.21</v>
      </c>
      <c r="I37" s="37">
        <v>0.26</v>
      </c>
      <c r="J37" s="38">
        <v>1</v>
      </c>
      <c r="K37" s="22"/>
      <c r="L37" s="22"/>
      <c r="M37" s="22"/>
      <c r="N37" s="22"/>
      <c r="O37" s="22"/>
      <c r="P37" s="22"/>
    </row>
    <row r="38" spans="1:16" ht="39" customHeight="1" x14ac:dyDescent="0.15">
      <c r="A38" s="22"/>
      <c r="B38" s="35"/>
      <c r="C38" s="1178" t="s">
        <v>535</v>
      </c>
      <c r="D38" s="1179"/>
      <c r="E38" s="1180"/>
      <c r="F38" s="36">
        <v>0.02</v>
      </c>
      <c r="G38" s="37">
        <v>0.1</v>
      </c>
      <c r="H38" s="37">
        <v>0.08</v>
      </c>
      <c r="I38" s="37">
        <v>0.08</v>
      </c>
      <c r="J38" s="38">
        <v>7.0000000000000007E-2</v>
      </c>
      <c r="K38" s="22"/>
      <c r="L38" s="22"/>
      <c r="M38" s="22"/>
      <c r="N38" s="22"/>
      <c r="O38" s="22"/>
      <c r="P38" s="22"/>
    </row>
    <row r="39" spans="1:16" ht="39" customHeight="1" x14ac:dyDescent="0.15">
      <c r="A39" s="22"/>
      <c r="B39" s="35"/>
      <c r="C39" s="1178" t="s">
        <v>536</v>
      </c>
      <c r="D39" s="1179"/>
      <c r="E39" s="1180"/>
      <c r="F39" s="36">
        <v>0.03</v>
      </c>
      <c r="G39" s="37">
        <v>0</v>
      </c>
      <c r="H39" s="37">
        <v>0</v>
      </c>
      <c r="I39" s="37">
        <v>0.03</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537</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538</v>
      </c>
      <c r="D43" s="1182"/>
      <c r="E43" s="1183"/>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7"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165</v>
      </c>
      <c r="L45" s="60">
        <v>170</v>
      </c>
      <c r="M45" s="60">
        <v>191</v>
      </c>
      <c r="N45" s="60">
        <v>206</v>
      </c>
      <c r="O45" s="61">
        <v>208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143</v>
      </c>
      <c r="L48" s="64">
        <v>151</v>
      </c>
      <c r="M48" s="64">
        <v>155</v>
      </c>
      <c r="N48" s="64">
        <v>158</v>
      </c>
      <c r="O48" s="65">
        <v>175</v>
      </c>
      <c r="P48" s="48"/>
      <c r="Q48" s="48"/>
      <c r="R48" s="48"/>
      <c r="S48" s="48"/>
      <c r="T48" s="48"/>
      <c r="U48" s="48"/>
    </row>
    <row r="49" spans="1:21" ht="30.75" customHeight="1" x14ac:dyDescent="0.15">
      <c r="A49" s="48"/>
      <c r="B49" s="1196"/>
      <c r="C49" s="1197"/>
      <c r="D49" s="62"/>
      <c r="E49" s="1188" t="s">
        <v>16</v>
      </c>
      <c r="F49" s="1188"/>
      <c r="G49" s="1188"/>
      <c r="H49" s="1188"/>
      <c r="I49" s="1188"/>
      <c r="J49" s="1189"/>
      <c r="K49" s="63">
        <v>48</v>
      </c>
      <c r="L49" s="64">
        <v>49</v>
      </c>
      <c r="M49" s="64">
        <v>42</v>
      </c>
      <c r="N49" s="64">
        <v>21</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v>48</v>
      </c>
      <c r="L50" s="64">
        <v>32</v>
      </c>
      <c r="M50" s="64">
        <v>34</v>
      </c>
      <c r="N50" s="64">
        <v>35</v>
      </c>
      <c r="O50" s="65">
        <v>35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280</v>
      </c>
      <c r="L52" s="64">
        <v>295</v>
      </c>
      <c r="M52" s="64">
        <v>316</v>
      </c>
      <c r="N52" s="64">
        <v>309</v>
      </c>
      <c r="O52" s="65">
        <v>321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124</v>
      </c>
      <c r="L53" s="69">
        <v>107</v>
      </c>
      <c r="M53" s="69">
        <v>106</v>
      </c>
      <c r="N53" s="69">
        <v>111</v>
      </c>
      <c r="O53" s="70">
        <v>111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4" t="s">
        <v>24</v>
      </c>
      <c r="C41" s="1215"/>
      <c r="D41" s="81"/>
      <c r="E41" s="1216" t="s">
        <v>25</v>
      </c>
      <c r="F41" s="1216"/>
      <c r="G41" s="1216"/>
      <c r="H41" s="1217"/>
      <c r="I41" s="82">
        <v>2637</v>
      </c>
      <c r="J41" s="83">
        <v>2912</v>
      </c>
      <c r="K41" s="83">
        <v>3068</v>
      </c>
      <c r="L41" s="83">
        <v>3103</v>
      </c>
      <c r="M41" s="84">
        <v>3250</v>
      </c>
    </row>
    <row r="42" spans="2:13" ht="27.75" customHeight="1" x14ac:dyDescent="0.15">
      <c r="B42" s="1204"/>
      <c r="C42" s="1205"/>
      <c r="D42" s="85"/>
      <c r="E42" s="1208" t="s">
        <v>26</v>
      </c>
      <c r="F42" s="1208"/>
      <c r="G42" s="1208"/>
      <c r="H42" s="1209"/>
      <c r="I42" s="86">
        <v>374</v>
      </c>
      <c r="J42" s="87">
        <v>343</v>
      </c>
      <c r="K42" s="87">
        <v>310</v>
      </c>
      <c r="L42" s="87">
        <v>276</v>
      </c>
      <c r="M42" s="88">
        <v>242</v>
      </c>
    </row>
    <row r="43" spans="2:13" ht="27.75" customHeight="1" x14ac:dyDescent="0.15">
      <c r="B43" s="1204"/>
      <c r="C43" s="1205"/>
      <c r="D43" s="85"/>
      <c r="E43" s="1208" t="s">
        <v>27</v>
      </c>
      <c r="F43" s="1208"/>
      <c r="G43" s="1208"/>
      <c r="H43" s="1209"/>
      <c r="I43" s="86">
        <v>3140</v>
      </c>
      <c r="J43" s="87">
        <v>3154</v>
      </c>
      <c r="K43" s="87">
        <v>2904</v>
      </c>
      <c r="L43" s="87">
        <v>2911</v>
      </c>
      <c r="M43" s="88">
        <v>2975</v>
      </c>
    </row>
    <row r="44" spans="2:13" ht="27.75" customHeight="1" x14ac:dyDescent="0.15">
      <c r="B44" s="1204"/>
      <c r="C44" s="1205"/>
      <c r="D44" s="85"/>
      <c r="E44" s="1208" t="s">
        <v>28</v>
      </c>
      <c r="F44" s="1208"/>
      <c r="G44" s="1208"/>
      <c r="H44" s="1209"/>
      <c r="I44" s="86">
        <v>135</v>
      </c>
      <c r="J44" s="87">
        <v>103</v>
      </c>
      <c r="K44" s="87">
        <v>94</v>
      </c>
      <c r="L44" s="87">
        <v>106</v>
      </c>
      <c r="M44" s="88">
        <v>137</v>
      </c>
    </row>
    <row r="45" spans="2:13" ht="27.75" customHeight="1" x14ac:dyDescent="0.15">
      <c r="B45" s="1204"/>
      <c r="C45" s="1205"/>
      <c r="D45" s="85"/>
      <c r="E45" s="1208" t="s">
        <v>29</v>
      </c>
      <c r="F45" s="1208"/>
      <c r="G45" s="1208"/>
      <c r="H45" s="1209"/>
      <c r="I45" s="86">
        <v>659</v>
      </c>
      <c r="J45" s="87">
        <v>658</v>
      </c>
      <c r="K45" s="87">
        <v>600</v>
      </c>
      <c r="L45" s="87">
        <v>576</v>
      </c>
      <c r="M45" s="88">
        <v>578</v>
      </c>
    </row>
    <row r="46" spans="2:13" ht="27.75" customHeight="1" x14ac:dyDescent="0.15">
      <c r="B46" s="1204"/>
      <c r="C46" s="1205"/>
      <c r="D46" s="89"/>
      <c r="E46" s="1208" t="s">
        <v>30</v>
      </c>
      <c r="F46" s="1208"/>
      <c r="G46" s="1208"/>
      <c r="H46" s="1209"/>
      <c r="I46" s="86" t="s">
        <v>485</v>
      </c>
      <c r="J46" s="87" t="s">
        <v>485</v>
      </c>
      <c r="K46" s="87" t="s">
        <v>485</v>
      </c>
      <c r="L46" s="87" t="s">
        <v>485</v>
      </c>
      <c r="M46" s="88" t="s">
        <v>485</v>
      </c>
    </row>
    <row r="47" spans="2:13" ht="27.75" customHeight="1" x14ac:dyDescent="0.15">
      <c r="B47" s="1204"/>
      <c r="C47" s="1205"/>
      <c r="D47" s="90"/>
      <c r="E47" s="1218" t="s">
        <v>31</v>
      </c>
      <c r="F47" s="1219"/>
      <c r="G47" s="1219"/>
      <c r="H47" s="1220"/>
      <c r="I47" s="86" t="s">
        <v>485</v>
      </c>
      <c r="J47" s="87" t="s">
        <v>485</v>
      </c>
      <c r="K47" s="87" t="s">
        <v>485</v>
      </c>
      <c r="L47" s="87" t="s">
        <v>485</v>
      </c>
      <c r="M47" s="88" t="s">
        <v>485</v>
      </c>
    </row>
    <row r="48" spans="2:13" ht="27.75" customHeight="1" x14ac:dyDescent="0.15">
      <c r="B48" s="1204"/>
      <c r="C48" s="1205"/>
      <c r="D48" s="85"/>
      <c r="E48" s="1208" t="s">
        <v>32</v>
      </c>
      <c r="F48" s="1208"/>
      <c r="G48" s="1208"/>
      <c r="H48" s="1209"/>
      <c r="I48" s="86" t="s">
        <v>485</v>
      </c>
      <c r="J48" s="87" t="s">
        <v>485</v>
      </c>
      <c r="K48" s="87" t="s">
        <v>485</v>
      </c>
      <c r="L48" s="87" t="s">
        <v>485</v>
      </c>
      <c r="M48" s="88" t="s">
        <v>485</v>
      </c>
    </row>
    <row r="49" spans="2:13" ht="27.75" customHeight="1" x14ac:dyDescent="0.15">
      <c r="B49" s="1206"/>
      <c r="C49" s="1207"/>
      <c r="D49" s="85"/>
      <c r="E49" s="1208" t="s">
        <v>33</v>
      </c>
      <c r="F49" s="1208"/>
      <c r="G49" s="1208"/>
      <c r="H49" s="1209"/>
      <c r="I49" s="86" t="s">
        <v>485</v>
      </c>
      <c r="J49" s="87" t="s">
        <v>485</v>
      </c>
      <c r="K49" s="87" t="s">
        <v>485</v>
      </c>
      <c r="L49" s="87" t="s">
        <v>485</v>
      </c>
      <c r="M49" s="88" t="s">
        <v>485</v>
      </c>
    </row>
    <row r="50" spans="2:13" ht="27.75" customHeight="1" x14ac:dyDescent="0.15">
      <c r="B50" s="1202" t="s">
        <v>34</v>
      </c>
      <c r="C50" s="1203"/>
      <c r="D50" s="91"/>
      <c r="E50" s="1208" t="s">
        <v>35</v>
      </c>
      <c r="F50" s="1208"/>
      <c r="G50" s="1208"/>
      <c r="H50" s="1209"/>
      <c r="I50" s="86">
        <v>2056</v>
      </c>
      <c r="J50" s="87">
        <v>2139</v>
      </c>
      <c r="K50" s="87">
        <v>2132</v>
      </c>
      <c r="L50" s="87">
        <v>2122</v>
      </c>
      <c r="M50" s="88">
        <v>2182</v>
      </c>
    </row>
    <row r="51" spans="2:13" ht="27.75" customHeight="1" x14ac:dyDescent="0.15">
      <c r="B51" s="1204"/>
      <c r="C51" s="1205"/>
      <c r="D51" s="85"/>
      <c r="E51" s="1208" t="s">
        <v>36</v>
      </c>
      <c r="F51" s="1208"/>
      <c r="G51" s="1208"/>
      <c r="H51" s="1209"/>
      <c r="I51" s="86" t="s">
        <v>485</v>
      </c>
      <c r="J51" s="87" t="s">
        <v>485</v>
      </c>
      <c r="K51" s="87" t="s">
        <v>485</v>
      </c>
      <c r="L51" s="87" t="s">
        <v>485</v>
      </c>
      <c r="M51" s="88" t="s">
        <v>485</v>
      </c>
    </row>
    <row r="52" spans="2:13" ht="27.75" customHeight="1" x14ac:dyDescent="0.15">
      <c r="B52" s="1206"/>
      <c r="C52" s="1207"/>
      <c r="D52" s="85"/>
      <c r="E52" s="1208" t="s">
        <v>37</v>
      </c>
      <c r="F52" s="1208"/>
      <c r="G52" s="1208"/>
      <c r="H52" s="1209"/>
      <c r="I52" s="86">
        <v>4174</v>
      </c>
      <c r="J52" s="87">
        <v>4221</v>
      </c>
      <c r="K52" s="87">
        <v>4241</v>
      </c>
      <c r="L52" s="87">
        <v>4420</v>
      </c>
      <c r="M52" s="88">
        <v>4579</v>
      </c>
    </row>
    <row r="53" spans="2:13" ht="27.75" customHeight="1" thickBot="1" x14ac:dyDescent="0.2">
      <c r="B53" s="1210" t="s">
        <v>38</v>
      </c>
      <c r="C53" s="1211"/>
      <c r="D53" s="92"/>
      <c r="E53" s="1212" t="s">
        <v>39</v>
      </c>
      <c r="F53" s="1212"/>
      <c r="G53" s="1212"/>
      <c r="H53" s="1213"/>
      <c r="I53" s="93">
        <v>714</v>
      </c>
      <c r="J53" s="94">
        <v>810</v>
      </c>
      <c r="K53" s="94">
        <v>603</v>
      </c>
      <c r="L53" s="94">
        <v>431</v>
      </c>
      <c r="M53" s="95">
        <v>421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568</v>
      </c>
      <c r="I42" s="354"/>
      <c r="J42" s="354"/>
      <c r="K42" s="354"/>
      <c r="L42" s="246"/>
      <c r="M42" s="246"/>
      <c r="N42" s="246"/>
      <c r="O42" s="246"/>
    </row>
    <row r="43" spans="2:17" x14ac:dyDescent="0.15">
      <c r="B43" s="250"/>
      <c r="C43" s="246"/>
      <c r="D43" s="246"/>
      <c r="E43" s="246"/>
      <c r="F43" s="246"/>
      <c r="G43" s="1221" t="s">
        <v>577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30"/>
      <c r="H50" s="1231"/>
      <c r="I50" s="1231"/>
      <c r="J50" s="1232"/>
      <c r="K50" s="356" t="s">
        <v>525</v>
      </c>
      <c r="L50" s="356" t="s">
        <v>526</v>
      </c>
      <c r="M50" s="356" t="s">
        <v>527</v>
      </c>
      <c r="N50" s="356" t="s">
        <v>528</v>
      </c>
      <c r="O50" s="356" t="s">
        <v>529</v>
      </c>
    </row>
    <row r="51" spans="1:17" x14ac:dyDescent="0.15">
      <c r="B51" s="250"/>
      <c r="C51" s="246"/>
      <c r="D51" s="246"/>
      <c r="E51" s="246"/>
      <c r="F51" s="246"/>
      <c r="G51" s="1233" t="s">
        <v>570</v>
      </c>
      <c r="H51" s="1234"/>
      <c r="I51" s="1239" t="s">
        <v>571</v>
      </c>
      <c r="J51" s="1239"/>
      <c r="K51" s="1241"/>
      <c r="L51" s="1241"/>
      <c r="M51" s="1241"/>
      <c r="N51" s="1242">
        <v>17</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576</v>
      </c>
      <c r="J53" s="1243"/>
      <c r="K53" s="1244"/>
      <c r="L53" s="1244"/>
      <c r="M53" s="1244"/>
      <c r="N53" s="1246">
        <v>63.3</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572</v>
      </c>
      <c r="H55" s="1248"/>
      <c r="I55" s="1243" t="s">
        <v>571</v>
      </c>
      <c r="J55" s="1243"/>
      <c r="K55" s="1241"/>
      <c r="L55" s="1241"/>
      <c r="M55" s="1241"/>
      <c r="N55" s="1242">
        <v>0.8</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576</v>
      </c>
      <c r="J57" s="1253"/>
      <c r="K57" s="1244"/>
      <c r="L57" s="1244"/>
      <c r="M57" s="1244"/>
      <c r="N57" s="1246">
        <v>56.2</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353" t="s">
        <v>568</v>
      </c>
      <c r="I64" s="354"/>
      <c r="J64" s="354"/>
      <c r="K64" s="354"/>
      <c r="L64" s="246"/>
      <c r="M64" s="246"/>
      <c r="N64" s="246"/>
      <c r="O64" s="246"/>
    </row>
    <row r="65" spans="2:30" x14ac:dyDescent="0.15">
      <c r="B65" s="250"/>
      <c r="C65" s="246"/>
      <c r="D65" s="246"/>
      <c r="E65" s="246"/>
      <c r="F65" s="246"/>
      <c r="G65" s="1221" t="s">
        <v>578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30"/>
      <c r="H72" s="1231"/>
      <c r="I72" s="1231"/>
      <c r="J72" s="1232"/>
      <c r="K72" s="356" t="s">
        <v>525</v>
      </c>
      <c r="L72" s="356" t="s">
        <v>526</v>
      </c>
      <c r="M72" s="356" t="s">
        <v>527</v>
      </c>
      <c r="N72" s="356" t="s">
        <v>528</v>
      </c>
      <c r="O72" s="356" t="s">
        <v>529</v>
      </c>
    </row>
    <row r="73" spans="2:30" x14ac:dyDescent="0.15">
      <c r="B73" s="250"/>
      <c r="C73" s="246"/>
      <c r="D73" s="246"/>
      <c r="E73" s="246"/>
      <c r="F73" s="246"/>
      <c r="G73" s="1233" t="s">
        <v>570</v>
      </c>
      <c r="H73" s="1234"/>
      <c r="I73" s="1239" t="s">
        <v>571</v>
      </c>
      <c r="J73" s="1239"/>
      <c r="K73" s="1254">
        <v>29.2</v>
      </c>
      <c r="L73" s="1254">
        <v>32.9</v>
      </c>
      <c r="M73" s="1242">
        <v>24.9</v>
      </c>
      <c r="N73" s="1242">
        <v>17</v>
      </c>
      <c r="O73" s="1242">
        <v>16.600000000000001</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575</v>
      </c>
      <c r="J75" s="1243"/>
      <c r="K75" s="1246">
        <v>6.9</v>
      </c>
      <c r="L75" s="1246">
        <v>5.8</v>
      </c>
      <c r="M75" s="1246">
        <v>4.5</v>
      </c>
      <c r="N75" s="1246">
        <v>4.3</v>
      </c>
      <c r="O75" s="1246">
        <v>4.3</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572</v>
      </c>
      <c r="H77" s="1248"/>
      <c r="I77" s="1243" t="s">
        <v>571</v>
      </c>
      <c r="J77" s="1243"/>
      <c r="K77" s="1254">
        <v>34.299999999999997</v>
      </c>
      <c r="L77" s="1254">
        <v>24.3</v>
      </c>
      <c r="M77" s="1242">
        <v>0</v>
      </c>
      <c r="N77" s="1242">
        <v>0.8</v>
      </c>
      <c r="O77" s="1242">
        <v>0</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575</v>
      </c>
      <c r="J79" s="1253"/>
      <c r="K79" s="1256">
        <v>10.4</v>
      </c>
      <c r="L79" s="1256">
        <v>9.8000000000000007</v>
      </c>
      <c r="M79" s="1256">
        <v>8.5</v>
      </c>
      <c r="N79" s="1256">
        <v>8.1</v>
      </c>
      <c r="O79" s="1256">
        <v>7.3</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524</v>
      </c>
      <c r="G2" s="113"/>
      <c r="H2" s="114"/>
    </row>
    <row r="3" spans="1:8" x14ac:dyDescent="0.15">
      <c r="A3" s="110" t="s">
        <v>517</v>
      </c>
      <c r="B3" s="115"/>
      <c r="C3" s="116"/>
      <c r="D3" s="117">
        <v>76364</v>
      </c>
      <c r="E3" s="118"/>
      <c r="F3" s="119">
        <v>70317</v>
      </c>
      <c r="G3" s="120"/>
      <c r="H3" s="121"/>
    </row>
    <row r="4" spans="1:8" x14ac:dyDescent="0.15">
      <c r="A4" s="122"/>
      <c r="B4" s="123"/>
      <c r="C4" s="124"/>
      <c r="D4" s="125">
        <v>55639</v>
      </c>
      <c r="E4" s="126"/>
      <c r="F4" s="127">
        <v>35725</v>
      </c>
      <c r="G4" s="128"/>
      <c r="H4" s="129"/>
    </row>
    <row r="5" spans="1:8" x14ac:dyDescent="0.15">
      <c r="A5" s="110" t="s">
        <v>519</v>
      </c>
      <c r="B5" s="115"/>
      <c r="C5" s="116"/>
      <c r="D5" s="117">
        <v>87926</v>
      </c>
      <c r="E5" s="118"/>
      <c r="F5" s="119">
        <v>105751</v>
      </c>
      <c r="G5" s="120"/>
      <c r="H5" s="121"/>
    </row>
    <row r="6" spans="1:8" x14ac:dyDescent="0.15">
      <c r="A6" s="122"/>
      <c r="B6" s="123"/>
      <c r="C6" s="124"/>
      <c r="D6" s="125">
        <v>61823</v>
      </c>
      <c r="E6" s="126"/>
      <c r="F6" s="127">
        <v>49969</v>
      </c>
      <c r="G6" s="128"/>
      <c r="H6" s="129"/>
    </row>
    <row r="7" spans="1:8" x14ac:dyDescent="0.15">
      <c r="A7" s="110" t="s">
        <v>520</v>
      </c>
      <c r="B7" s="115"/>
      <c r="C7" s="116"/>
      <c r="D7" s="117">
        <v>73204</v>
      </c>
      <c r="E7" s="118"/>
      <c r="F7" s="119">
        <v>158564</v>
      </c>
      <c r="G7" s="120"/>
      <c r="H7" s="121"/>
    </row>
    <row r="8" spans="1:8" x14ac:dyDescent="0.15">
      <c r="A8" s="122"/>
      <c r="B8" s="123"/>
      <c r="C8" s="124"/>
      <c r="D8" s="125">
        <v>63107</v>
      </c>
      <c r="E8" s="126"/>
      <c r="F8" s="127">
        <v>48412</v>
      </c>
      <c r="G8" s="128"/>
      <c r="H8" s="129"/>
    </row>
    <row r="9" spans="1:8" x14ac:dyDescent="0.15">
      <c r="A9" s="110" t="s">
        <v>521</v>
      </c>
      <c r="B9" s="115"/>
      <c r="C9" s="116"/>
      <c r="D9" s="117">
        <v>56417</v>
      </c>
      <c r="E9" s="118"/>
      <c r="F9" s="119">
        <v>128611</v>
      </c>
      <c r="G9" s="120"/>
      <c r="H9" s="121"/>
    </row>
    <row r="10" spans="1:8" x14ac:dyDescent="0.15">
      <c r="A10" s="122"/>
      <c r="B10" s="123"/>
      <c r="C10" s="124"/>
      <c r="D10" s="125">
        <v>38457</v>
      </c>
      <c r="E10" s="126"/>
      <c r="F10" s="127">
        <v>61552</v>
      </c>
      <c r="G10" s="128"/>
      <c r="H10" s="129"/>
    </row>
    <row r="11" spans="1:8" x14ac:dyDescent="0.15">
      <c r="A11" s="110" t="s">
        <v>522</v>
      </c>
      <c r="B11" s="115"/>
      <c r="C11" s="116"/>
      <c r="D11" s="117">
        <v>80404</v>
      </c>
      <c r="E11" s="118"/>
      <c r="F11" s="119">
        <v>138651</v>
      </c>
      <c r="G11" s="120"/>
      <c r="H11" s="121"/>
    </row>
    <row r="12" spans="1:8" x14ac:dyDescent="0.15">
      <c r="A12" s="122"/>
      <c r="B12" s="123"/>
      <c r="C12" s="130"/>
      <c r="D12" s="125">
        <v>54245</v>
      </c>
      <c r="E12" s="126"/>
      <c r="F12" s="127">
        <v>71211</v>
      </c>
      <c r="G12" s="128"/>
      <c r="H12" s="129"/>
    </row>
    <row r="13" spans="1:8" x14ac:dyDescent="0.15">
      <c r="A13" s="110"/>
      <c r="B13" s="115"/>
      <c r="C13" s="131"/>
      <c r="D13" s="132">
        <v>74863</v>
      </c>
      <c r="E13" s="133"/>
      <c r="F13" s="134">
        <v>120379</v>
      </c>
      <c r="G13" s="135"/>
      <c r="H13" s="121"/>
    </row>
    <row r="14" spans="1:8" x14ac:dyDescent="0.15">
      <c r="A14" s="122"/>
      <c r="B14" s="123"/>
      <c r="C14" s="124"/>
      <c r="D14" s="125">
        <v>54654</v>
      </c>
      <c r="E14" s="126"/>
      <c r="F14" s="127">
        <v>53374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5.94</v>
      </c>
      <c r="C19" s="136">
        <f>ROUND(VALUE(SUBSTITUTE(実質収支比率等に係る経年分析!G$48,"▲","-")),2)</f>
        <v>9.98</v>
      </c>
      <c r="D19" s="136">
        <f>ROUND(VALUE(SUBSTITUTE(実質収支比率等に係る経年分析!H$48,"▲","-")),2)</f>
        <v>11.58</v>
      </c>
      <c r="E19" s="136">
        <f>ROUND(VALUE(SUBSTITUTE(実質収支比率等に係る経年分析!I$48,"▲","-")),2)</f>
        <v>11.34</v>
      </c>
      <c r="F19" s="136">
        <f>ROUND(VALUE(SUBSTITUTE(実質収支比率等に係る経年分析!J$48,"▲","-")),2)</f>
        <v>10.59</v>
      </c>
    </row>
    <row r="20" spans="1:11" x14ac:dyDescent="0.15">
      <c r="A20" s="136" t="s">
        <v>44</v>
      </c>
      <c r="B20" s="136">
        <f>ROUND(VALUE(SUBSTITUTE(実質収支比率等に係る経年分析!F$47,"▲","-")),2)</f>
        <v>25.83</v>
      </c>
      <c r="C20" s="136">
        <f>ROUND(VALUE(SUBSTITUTE(実質収支比率等に係る経年分析!G$47,"▲","-")),2)</f>
        <v>26.43</v>
      </c>
      <c r="D20" s="136">
        <f>ROUND(VALUE(SUBSTITUTE(実質収支比率等に係る経年分析!H$47,"▲","-")),2)</f>
        <v>27.17</v>
      </c>
      <c r="E20" s="136">
        <f>ROUND(VALUE(SUBSTITUTE(実質収支比率等に係る経年分析!I$47,"▲","-")),2)</f>
        <v>26.34</v>
      </c>
      <c r="F20" s="136">
        <f>ROUND(VALUE(SUBSTITUTE(実質収支比率等に係る経年分析!J$47,"▲","-")),2)</f>
        <v>26.25</v>
      </c>
    </row>
    <row r="21" spans="1:11" x14ac:dyDescent="0.15">
      <c r="A21" s="136" t="s">
        <v>45</v>
      </c>
      <c r="B21" s="136">
        <f>IF(ISNUMBER(VALUE(SUBSTITUTE(実質収支比率等に係る経年分析!F$49,"▲","-"))),ROUND(VALUE(SUBSTITUTE(実質収支比率等に係る経年分析!F$49,"▲","-")),2),NA())</f>
        <v>2.86</v>
      </c>
      <c r="C21" s="136">
        <f>IF(ISNUMBER(VALUE(SUBSTITUTE(実質収支比率等に係る経年分析!G$49,"▲","-"))),ROUND(VALUE(SUBSTITUTE(実質収支比率等に係る経年分析!G$49,"▲","-")),2),NA())</f>
        <v>4.9800000000000004</v>
      </c>
      <c r="D21" s="136">
        <f>IF(ISNUMBER(VALUE(SUBSTITUTE(実質収支比率等に係る経年分析!H$49,"▲","-"))),ROUND(VALUE(SUBSTITUTE(実質収支比率等に係る経年分析!H$49,"▲","-")),2),NA())</f>
        <v>2.12</v>
      </c>
      <c r="E21" s="136">
        <f>IF(ISNUMBER(VALUE(SUBSTITUTE(実質収支比率等に係る経年分析!I$49,"▲","-"))),ROUND(VALUE(SUBSTITUTE(実質収支比率等に係る経年分析!I$49,"▲","-")),2),NA())</f>
        <v>0.27</v>
      </c>
      <c r="F21" s="136">
        <f>IF(ISNUMBER(VALUE(SUBSTITUTE(実質収支比率等に係る経年分析!J$49,"▲","-"))),ROUND(VALUE(SUBSTITUTE(実質収支比率等に係る経年分析!J$49,"▲","-")),2),NA())</f>
        <v>-0.56999999999999995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輪之内町後期高齢者医療特別会計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輪之内町児童発達支援事業特別会計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x14ac:dyDescent="0.15">
      <c r="A33" s="137" t="str">
        <f>IF(連結実質赤字比率に係る赤字・黒字の構成分析!C$37="",NA(),連結実質赤字比率に係る赤字・黒字の構成分析!C$37)</f>
        <v>輪之内町特定環境保全公共下水道事業特別会計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v>
      </c>
    </row>
    <row r="34" spans="1:16" x14ac:dyDescent="0.15">
      <c r="A34" s="137" t="str">
        <f>IF(連結実質赤字比率に係る赤字・黒字の構成分析!C$36="",NA(),連結実質赤字比率に係る赤字・黒字の構成分析!C$36)</f>
        <v>輪之内町国民健康保険事業特別会計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4.3099999999999996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9.8699999999999992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11.49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10.51</v>
      </c>
    </row>
    <row r="36" spans="1:16" x14ac:dyDescent="0.15">
      <c r="A36" s="137" t="str">
        <f>IF(連結実質赤字比率に係る赤字・黒字の構成分析!C$34="",NA(),連結実質赤字比率に係る赤字・黒字の構成分析!C$34)</f>
        <v>輪之内町水道事業会計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280</v>
      </c>
      <c r="E42" s="138"/>
      <c r="F42" s="138"/>
      <c r="G42" s="138">
        <f>'実質公債費比率（分子）の構造'!L$52</f>
        <v>295</v>
      </c>
      <c r="H42" s="138"/>
      <c r="I42" s="138"/>
      <c r="J42" s="138">
        <f>'実質公債費比率（分子）の構造'!M$52</f>
        <v>316</v>
      </c>
      <c r="K42" s="138"/>
      <c r="L42" s="138"/>
      <c r="M42" s="138">
        <f>'実質公債費比率（分子）の構造'!N$52</f>
        <v>309</v>
      </c>
      <c r="N42" s="138"/>
      <c r="O42" s="138"/>
      <c r="P42" s="138">
        <f>'実質公債費比率（分子）の構造'!O$52</f>
        <v>321</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48</v>
      </c>
      <c r="C44" s="138"/>
      <c r="D44" s="138"/>
      <c r="E44" s="138">
        <f>'実質公債費比率（分子）の構造'!L$50</f>
        <v>32</v>
      </c>
      <c r="F44" s="138"/>
      <c r="G44" s="138"/>
      <c r="H44" s="138">
        <f>'実質公債費比率（分子）の構造'!M$50</f>
        <v>34</v>
      </c>
      <c r="I44" s="138"/>
      <c r="J44" s="138"/>
      <c r="K44" s="138">
        <f>'実質公債費比率（分子）の構造'!N$50</f>
        <v>35</v>
      </c>
      <c r="L44" s="138"/>
      <c r="M44" s="138"/>
      <c r="N44" s="138">
        <f>'実質公債費比率（分子）の構造'!O$50</f>
        <v>35</v>
      </c>
      <c r="O44" s="138"/>
      <c r="P44" s="138"/>
    </row>
    <row r="45" spans="1:16" x14ac:dyDescent="0.15">
      <c r="A45" s="138" t="s">
        <v>55</v>
      </c>
      <c r="B45" s="138">
        <f>'実質公債費比率（分子）の構造'!K$49</f>
        <v>48</v>
      </c>
      <c r="C45" s="138"/>
      <c r="D45" s="138"/>
      <c r="E45" s="138">
        <f>'実質公債費比率（分子）の構造'!L$49</f>
        <v>49</v>
      </c>
      <c r="F45" s="138"/>
      <c r="G45" s="138"/>
      <c r="H45" s="138">
        <f>'実質公債費比率（分子）の構造'!M$49</f>
        <v>42</v>
      </c>
      <c r="I45" s="138"/>
      <c r="J45" s="138"/>
      <c r="K45" s="138">
        <f>'実質公債費比率（分子）の構造'!N$49</f>
        <v>21</v>
      </c>
      <c r="L45" s="138"/>
      <c r="M45" s="138"/>
      <c r="N45" s="138">
        <f>'実質公債費比率（分子）の構造'!O$49</f>
        <v>14</v>
      </c>
      <c r="O45" s="138"/>
      <c r="P45" s="138"/>
    </row>
    <row r="46" spans="1:16" x14ac:dyDescent="0.15">
      <c r="A46" s="138" t="s">
        <v>56</v>
      </c>
      <c r="B46" s="138">
        <f>'実質公債費比率（分子）の構造'!K$48</f>
        <v>143</v>
      </c>
      <c r="C46" s="138"/>
      <c r="D46" s="138"/>
      <c r="E46" s="138">
        <f>'実質公債費比率（分子）の構造'!L$48</f>
        <v>151</v>
      </c>
      <c r="F46" s="138"/>
      <c r="G46" s="138"/>
      <c r="H46" s="138">
        <f>'実質公債費比率（分子）の構造'!M$48</f>
        <v>155</v>
      </c>
      <c r="I46" s="138"/>
      <c r="J46" s="138"/>
      <c r="K46" s="138">
        <f>'実質公債費比率（分子）の構造'!N$48</f>
        <v>158</v>
      </c>
      <c r="L46" s="138"/>
      <c r="M46" s="138"/>
      <c r="N46" s="138">
        <f>'実質公債費比率（分子）の構造'!O$48</f>
        <v>175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165</v>
      </c>
      <c r="C49" s="138"/>
      <c r="D49" s="138"/>
      <c r="E49" s="138">
        <f>'実質公債費比率（分子）の構造'!L$45</f>
        <v>170</v>
      </c>
      <c r="F49" s="138"/>
      <c r="G49" s="138"/>
      <c r="H49" s="138">
        <f>'実質公債費比率（分子）の構造'!M$45</f>
        <v>191</v>
      </c>
      <c r="I49" s="138"/>
      <c r="J49" s="138"/>
      <c r="K49" s="138">
        <f>'実質公債費比率（分子）の構造'!N$45</f>
        <v>206</v>
      </c>
      <c r="L49" s="138"/>
      <c r="M49" s="138"/>
      <c r="N49" s="138">
        <f>'実質公債費比率（分子）の構造'!O$45</f>
        <v>208</v>
      </c>
      <c r="O49" s="138"/>
      <c r="P49" s="138"/>
    </row>
    <row r="50" spans="1:16" x14ac:dyDescent="0.15">
      <c r="A50" s="138" t="s">
        <v>60</v>
      </c>
      <c r="B50" s="138" t="e">
        <f>NA()</f>
        <v>#N/A</v>
      </c>
      <c r="C50" s="138">
        <f>IF(ISNUMBER('実質公債費比率（分子）の構造'!K$53),'実質公債費比率（分子）の構造'!K$53,NA())</f>
        <v>124</v>
      </c>
      <c r="D50" s="138" t="e">
        <f>NA()</f>
        <v>#N/A</v>
      </c>
      <c r="E50" s="138" t="e">
        <f>NA()</f>
        <v>#N/A</v>
      </c>
      <c r="F50" s="138">
        <f>IF(ISNUMBER('実質公債費比率（分子）の構造'!L$53),'実質公債費比率（分子）の構造'!L$53,NA())</f>
        <v>107</v>
      </c>
      <c r="G50" s="138" t="e">
        <f>NA()</f>
        <v>#N/A</v>
      </c>
      <c r="H50" s="138" t="e">
        <f>NA()</f>
        <v>#N/A</v>
      </c>
      <c r="I50" s="138">
        <f>IF(ISNUMBER('実質公債費比率（分子）の構造'!M$53),'実質公債費比率（分子）の構造'!M$53,NA())</f>
        <v>106</v>
      </c>
      <c r="J50" s="138" t="e">
        <f>NA()</f>
        <v>#N/A</v>
      </c>
      <c r="K50" s="138" t="e">
        <f>NA()</f>
        <v>#N/A</v>
      </c>
      <c r="L50" s="138">
        <f>IF(ISNUMBER('実質公債費比率（分子）の構造'!N$53),'実質公債費比率（分子）の構造'!N$53,NA())</f>
        <v>111</v>
      </c>
      <c r="M50" s="138" t="e">
        <f>NA()</f>
        <v>#N/A</v>
      </c>
      <c r="N50" s="138" t="e">
        <f>NA()</f>
        <v>#N/A</v>
      </c>
      <c r="O50" s="138">
        <f>IF(ISNUMBER('実質公債費比率（分子）の構造'!O$53),'実質公債費比率（分子）の構造'!O$53,NA())</f>
        <v>111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4174</v>
      </c>
      <c r="E56" s="137"/>
      <c r="F56" s="137"/>
      <c r="G56" s="137">
        <f>'将来負担比率（分子）の構造'!J$52</f>
        <v>4221</v>
      </c>
      <c r="H56" s="137"/>
      <c r="I56" s="137"/>
      <c r="J56" s="137">
        <f>'将来負担比率（分子）の構造'!K$52</f>
        <v>4241</v>
      </c>
      <c r="K56" s="137"/>
      <c r="L56" s="137"/>
      <c r="M56" s="137">
        <f>'将来負担比率（分子）の構造'!L$52</f>
        <v>4420</v>
      </c>
      <c r="N56" s="137"/>
      <c r="O56" s="137"/>
      <c r="P56" s="137">
        <f>'将来負担比率（分子）の構造'!M$52</f>
        <v>4579</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2056</v>
      </c>
      <c r="E58" s="137"/>
      <c r="F58" s="137"/>
      <c r="G58" s="137">
        <f>'将来負担比率（分子）の構造'!J$50</f>
        <v>2139</v>
      </c>
      <c r="H58" s="137"/>
      <c r="I58" s="137"/>
      <c r="J58" s="137">
        <f>'将来負担比率（分子）の構造'!K$50</f>
        <v>2132</v>
      </c>
      <c r="K58" s="137"/>
      <c r="L58" s="137"/>
      <c r="M58" s="137">
        <f>'将来負担比率（分子）の構造'!L$50</f>
        <v>2122</v>
      </c>
      <c r="N58" s="137"/>
      <c r="O58" s="137"/>
      <c r="P58" s="137">
        <f>'将来負担比率（分子）の構造'!M$50</f>
        <v>2182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659</v>
      </c>
      <c r="C62" s="137"/>
      <c r="D62" s="137"/>
      <c r="E62" s="137">
        <f>'将来負担比率（分子）の構造'!J$45</f>
        <v>658</v>
      </c>
      <c r="F62" s="137"/>
      <c r="G62" s="137"/>
      <c r="H62" s="137">
        <f>'将来負担比率（分子）の構造'!K$45</f>
        <v>600</v>
      </c>
      <c r="I62" s="137"/>
      <c r="J62" s="137"/>
      <c r="K62" s="137">
        <f>'将来負担比率（分子）の構造'!L$45</f>
        <v>576</v>
      </c>
      <c r="L62" s="137"/>
      <c r="M62" s="137"/>
      <c r="N62" s="137">
        <f>'将来負担比率（分子）の構造'!M$45</f>
        <v>578</v>
      </c>
      <c r="O62" s="137"/>
      <c r="P62" s="137"/>
    </row>
    <row r="63" spans="1:16" x14ac:dyDescent="0.15">
      <c r="A63" s="137" t="s">
        <v>28</v>
      </c>
      <c r="B63" s="137">
        <f>'将来負担比率（分子）の構造'!I$44</f>
        <v>135</v>
      </c>
      <c r="C63" s="137"/>
      <c r="D63" s="137"/>
      <c r="E63" s="137">
        <f>'将来負担比率（分子）の構造'!J$44</f>
        <v>103</v>
      </c>
      <c r="F63" s="137"/>
      <c r="G63" s="137"/>
      <c r="H63" s="137">
        <f>'将来負担比率（分子）の構造'!K$44</f>
        <v>94</v>
      </c>
      <c r="I63" s="137"/>
      <c r="J63" s="137"/>
      <c r="K63" s="137">
        <f>'将来負担比率（分子）の構造'!L$44</f>
        <v>106</v>
      </c>
      <c r="L63" s="137"/>
      <c r="M63" s="137"/>
      <c r="N63" s="137">
        <f>'将来負担比率（分子）の構造'!M$44</f>
        <v>137</v>
      </c>
      <c r="O63" s="137"/>
      <c r="P63" s="137"/>
    </row>
    <row r="64" spans="1:16" x14ac:dyDescent="0.15">
      <c r="A64" s="137" t="s">
        <v>27</v>
      </c>
      <c r="B64" s="137">
        <f>'将来負担比率（分子）の構造'!I$43</f>
        <v>3140</v>
      </c>
      <c r="C64" s="137"/>
      <c r="D64" s="137"/>
      <c r="E64" s="137">
        <f>'将来負担比率（分子）の構造'!J$43</f>
        <v>3154</v>
      </c>
      <c r="F64" s="137"/>
      <c r="G64" s="137"/>
      <c r="H64" s="137">
        <f>'将来負担比率（分子）の構造'!K$43</f>
        <v>2904</v>
      </c>
      <c r="I64" s="137"/>
      <c r="J64" s="137"/>
      <c r="K64" s="137">
        <f>'将来負担比率（分子）の構造'!L$43</f>
        <v>2911</v>
      </c>
      <c r="L64" s="137"/>
      <c r="M64" s="137"/>
      <c r="N64" s="137">
        <f>'将来負担比率（分子）の構造'!M$43</f>
        <v>2975</v>
      </c>
      <c r="O64" s="137"/>
      <c r="P64" s="137"/>
    </row>
    <row r="65" spans="1:16" x14ac:dyDescent="0.15">
      <c r="A65" s="137" t="s">
        <v>26</v>
      </c>
      <c r="B65" s="137">
        <f>'将来負担比率（分子）の構造'!I$42</f>
        <v>374</v>
      </c>
      <c r="C65" s="137"/>
      <c r="D65" s="137"/>
      <c r="E65" s="137">
        <f>'将来負担比率（分子）の構造'!J$42</f>
        <v>343</v>
      </c>
      <c r="F65" s="137"/>
      <c r="G65" s="137"/>
      <c r="H65" s="137">
        <f>'将来負担比率（分子）の構造'!K$42</f>
        <v>310</v>
      </c>
      <c r="I65" s="137"/>
      <c r="J65" s="137"/>
      <c r="K65" s="137">
        <f>'将来負担比率（分子）の構造'!L$42</f>
        <v>276</v>
      </c>
      <c r="L65" s="137"/>
      <c r="M65" s="137"/>
      <c r="N65" s="137">
        <f>'将来負担比率（分子）の構造'!M$42</f>
        <v>242</v>
      </c>
      <c r="O65" s="137"/>
      <c r="P65" s="137"/>
    </row>
    <row r="66" spans="1:16" x14ac:dyDescent="0.15">
      <c r="A66" s="137" t="s">
        <v>25</v>
      </c>
      <c r="B66" s="137">
        <f>'将来負担比率（分子）の構造'!I$41</f>
        <v>2637</v>
      </c>
      <c r="C66" s="137"/>
      <c r="D66" s="137"/>
      <c r="E66" s="137">
        <f>'将来負担比率（分子）の構造'!J$41</f>
        <v>2912</v>
      </c>
      <c r="F66" s="137"/>
      <c r="G66" s="137"/>
      <c r="H66" s="137">
        <f>'将来負担比率（分子）の構造'!K$41</f>
        <v>3068</v>
      </c>
      <c r="I66" s="137"/>
      <c r="J66" s="137"/>
      <c r="K66" s="137">
        <f>'将来負担比率（分子）の構造'!L$41</f>
        <v>3103</v>
      </c>
      <c r="L66" s="137"/>
      <c r="M66" s="137"/>
      <c r="N66" s="137">
        <f>'将来負担比率（分子）の構造'!M$41</f>
        <v>3250</v>
      </c>
      <c r="O66" s="137"/>
      <c r="P66" s="137"/>
    </row>
    <row r="67" spans="1:16" x14ac:dyDescent="0.15">
      <c r="A67" s="137" t="s">
        <v>64</v>
      </c>
      <c r="B67" s="137" t="e">
        <f>NA()</f>
        <v>#N/A</v>
      </c>
      <c r="C67" s="137">
        <f>IF(ISNUMBER('将来負担比率（分子）の構造'!I$53), IF('将来負担比率（分子）の構造'!I$53 &lt; 0, 0, '将来負担比率（分子）の構造'!I$53), NA())</f>
        <v>714</v>
      </c>
      <c r="D67" s="137" t="e">
        <f>NA()</f>
        <v>#N/A</v>
      </c>
      <c r="E67" s="137" t="e">
        <f>NA()</f>
        <v>#N/A</v>
      </c>
      <c r="F67" s="137">
        <f>IF(ISNUMBER('将来負担比率（分子）の構造'!J$53), IF('将来負担比率（分子）の構造'!J$53 &lt; 0, 0, '将来負担比率（分子）の構造'!J$53), NA())</f>
        <v>810</v>
      </c>
      <c r="G67" s="137" t="e">
        <f>NA()</f>
        <v>#N/A</v>
      </c>
      <c r="H67" s="137" t="e">
        <f>NA()</f>
        <v>#N/A</v>
      </c>
      <c r="I67" s="137">
        <f>IF(ISNUMBER('将来負担比率（分子）の構造'!K$53), IF('将来負担比率（分子）の構造'!K$53 &lt; 0, 0, '将来負担比率（分子）の構造'!K$53), NA())</f>
        <v>603</v>
      </c>
      <c r="J67" s="137" t="e">
        <f>NA()</f>
        <v>#N/A</v>
      </c>
      <c r="K67" s="137" t="e">
        <f>NA()</f>
        <v>#N/A</v>
      </c>
      <c r="L67" s="137">
        <f>IF(ISNUMBER('将来負担比率（分子）の構造'!L$53), IF('将来負担比率（分子）の構造'!L$53 &lt; 0, 0, '将来負担比率（分子）の構造'!L$53), NA())</f>
        <v>431</v>
      </c>
      <c r="M67" s="137" t="e">
        <f>NA()</f>
        <v>#N/A</v>
      </c>
      <c r="N67" s="137" t="e">
        <f>NA()</f>
        <v>#N/A</v>
      </c>
      <c r="O67" s="137">
        <f>IF(ISNUMBER('将来負担比率（分子）の構造'!M$53), IF('将来負担比率（分子）の構造'!M$53 &lt; 0, 0, '将来負担比率（分子）の構造'!M$53), NA())</f>
        <v>421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1454843</v>
      </c>
      <c r="S5" s="671"/>
      <c r="T5" s="671"/>
      <c r="U5" s="671"/>
      <c r="V5" s="671"/>
      <c r="W5" s="671"/>
      <c r="X5" s="671"/>
      <c r="Y5" s="718"/>
      <c r="Z5" s="731">
        <v>32.9</v>
      </c>
      <c r="AA5" s="731"/>
      <c r="AB5" s="731"/>
      <c r="AC5" s="731"/>
      <c r="AD5" s="732">
        <v>1454843</v>
      </c>
      <c r="AE5" s="732"/>
      <c r="AF5" s="732"/>
      <c r="AG5" s="732"/>
      <c r="AH5" s="732"/>
      <c r="AI5" s="732"/>
      <c r="AJ5" s="732"/>
      <c r="AK5" s="732"/>
      <c r="AL5" s="719">
        <v>53.9</v>
      </c>
      <c r="AM5" s="688"/>
      <c r="AN5" s="688"/>
      <c r="AO5" s="720"/>
      <c r="AP5" s="707" t="s">
        <v>212</v>
      </c>
      <c r="AQ5" s="708"/>
      <c r="AR5" s="708"/>
      <c r="AS5" s="708"/>
      <c r="AT5" s="708"/>
      <c r="AU5" s="708"/>
      <c r="AV5" s="708"/>
      <c r="AW5" s="708"/>
      <c r="AX5" s="708"/>
      <c r="AY5" s="708"/>
      <c r="AZ5" s="708"/>
      <c r="BA5" s="708"/>
      <c r="BB5" s="708"/>
      <c r="BC5" s="708"/>
      <c r="BD5" s="708"/>
      <c r="BE5" s="708"/>
      <c r="BF5" s="709"/>
      <c r="BG5" s="620">
        <v>1454843</v>
      </c>
      <c r="BH5" s="621"/>
      <c r="BI5" s="621"/>
      <c r="BJ5" s="621"/>
      <c r="BK5" s="621"/>
      <c r="BL5" s="621"/>
      <c r="BM5" s="621"/>
      <c r="BN5" s="622"/>
      <c r="BO5" s="673">
        <v>100</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x14ac:dyDescent="0.15">
      <c r="B6" s="617" t="s">
        <v>217</v>
      </c>
      <c r="C6" s="618"/>
      <c r="D6" s="618"/>
      <c r="E6" s="618"/>
      <c r="F6" s="618"/>
      <c r="G6" s="618"/>
      <c r="H6" s="618"/>
      <c r="I6" s="618"/>
      <c r="J6" s="618"/>
      <c r="K6" s="618"/>
      <c r="L6" s="618"/>
      <c r="M6" s="618"/>
      <c r="N6" s="618"/>
      <c r="O6" s="618"/>
      <c r="P6" s="618"/>
      <c r="Q6" s="619"/>
      <c r="R6" s="620">
        <v>63368</v>
      </c>
      <c r="S6" s="621"/>
      <c r="T6" s="621"/>
      <c r="U6" s="621"/>
      <c r="V6" s="621"/>
      <c r="W6" s="621"/>
      <c r="X6" s="621"/>
      <c r="Y6" s="622"/>
      <c r="Z6" s="673">
        <v>1.4</v>
      </c>
      <c r="AA6" s="673"/>
      <c r="AB6" s="673"/>
      <c r="AC6" s="673"/>
      <c r="AD6" s="674">
        <v>63368</v>
      </c>
      <c r="AE6" s="674"/>
      <c r="AF6" s="674"/>
      <c r="AG6" s="674"/>
      <c r="AH6" s="674"/>
      <c r="AI6" s="674"/>
      <c r="AJ6" s="674"/>
      <c r="AK6" s="674"/>
      <c r="AL6" s="643">
        <v>2.2999999999999998</v>
      </c>
      <c r="AM6" s="675"/>
      <c r="AN6" s="675"/>
      <c r="AO6" s="676"/>
      <c r="AP6" s="617" t="s">
        <v>218</v>
      </c>
      <c r="AQ6" s="618"/>
      <c r="AR6" s="618"/>
      <c r="AS6" s="618"/>
      <c r="AT6" s="618"/>
      <c r="AU6" s="618"/>
      <c r="AV6" s="618"/>
      <c r="AW6" s="618"/>
      <c r="AX6" s="618"/>
      <c r="AY6" s="618"/>
      <c r="AZ6" s="618"/>
      <c r="BA6" s="618"/>
      <c r="BB6" s="618"/>
      <c r="BC6" s="618"/>
      <c r="BD6" s="618"/>
      <c r="BE6" s="618"/>
      <c r="BF6" s="619"/>
      <c r="BG6" s="620">
        <v>1454843</v>
      </c>
      <c r="BH6" s="621"/>
      <c r="BI6" s="621"/>
      <c r="BJ6" s="621"/>
      <c r="BK6" s="621"/>
      <c r="BL6" s="621"/>
      <c r="BM6" s="621"/>
      <c r="BN6" s="622"/>
      <c r="BO6" s="673">
        <v>100</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48018</v>
      </c>
      <c r="CS6" s="621"/>
      <c r="CT6" s="621"/>
      <c r="CU6" s="621"/>
      <c r="CV6" s="621"/>
      <c r="CW6" s="621"/>
      <c r="CX6" s="621"/>
      <c r="CY6" s="622"/>
      <c r="CZ6" s="673">
        <v>1.2</v>
      </c>
      <c r="DA6" s="673"/>
      <c r="DB6" s="673"/>
      <c r="DC6" s="673"/>
      <c r="DD6" s="626" t="s">
        <v>213</v>
      </c>
      <c r="DE6" s="621"/>
      <c r="DF6" s="621"/>
      <c r="DG6" s="621"/>
      <c r="DH6" s="621"/>
      <c r="DI6" s="621"/>
      <c r="DJ6" s="621"/>
      <c r="DK6" s="621"/>
      <c r="DL6" s="621"/>
      <c r="DM6" s="621"/>
      <c r="DN6" s="621"/>
      <c r="DO6" s="621"/>
      <c r="DP6" s="622"/>
      <c r="DQ6" s="626">
        <v>48018</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1575</v>
      </c>
      <c r="S7" s="621"/>
      <c r="T7" s="621"/>
      <c r="U7" s="621"/>
      <c r="V7" s="621"/>
      <c r="W7" s="621"/>
      <c r="X7" s="621"/>
      <c r="Y7" s="622"/>
      <c r="Z7" s="673">
        <v>0</v>
      </c>
      <c r="AA7" s="673"/>
      <c r="AB7" s="673"/>
      <c r="AC7" s="673"/>
      <c r="AD7" s="674">
        <v>1575</v>
      </c>
      <c r="AE7" s="674"/>
      <c r="AF7" s="674"/>
      <c r="AG7" s="674"/>
      <c r="AH7" s="674"/>
      <c r="AI7" s="674"/>
      <c r="AJ7" s="674"/>
      <c r="AK7" s="674"/>
      <c r="AL7" s="643">
        <v>0.1</v>
      </c>
      <c r="AM7" s="675"/>
      <c r="AN7" s="675"/>
      <c r="AO7" s="676"/>
      <c r="AP7" s="617" t="s">
        <v>221</v>
      </c>
      <c r="AQ7" s="618"/>
      <c r="AR7" s="618"/>
      <c r="AS7" s="618"/>
      <c r="AT7" s="618"/>
      <c r="AU7" s="618"/>
      <c r="AV7" s="618"/>
      <c r="AW7" s="618"/>
      <c r="AX7" s="618"/>
      <c r="AY7" s="618"/>
      <c r="AZ7" s="618"/>
      <c r="BA7" s="618"/>
      <c r="BB7" s="618"/>
      <c r="BC7" s="618"/>
      <c r="BD7" s="618"/>
      <c r="BE7" s="618"/>
      <c r="BF7" s="619"/>
      <c r="BG7" s="620">
        <v>563510</v>
      </c>
      <c r="BH7" s="621"/>
      <c r="BI7" s="621"/>
      <c r="BJ7" s="621"/>
      <c r="BK7" s="621"/>
      <c r="BL7" s="621"/>
      <c r="BM7" s="621"/>
      <c r="BN7" s="622"/>
      <c r="BO7" s="673">
        <v>38.700000000000003</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521641</v>
      </c>
      <c r="CS7" s="621"/>
      <c r="CT7" s="621"/>
      <c r="CU7" s="621"/>
      <c r="CV7" s="621"/>
      <c r="CW7" s="621"/>
      <c r="CX7" s="621"/>
      <c r="CY7" s="622"/>
      <c r="CZ7" s="673">
        <v>13</v>
      </c>
      <c r="DA7" s="673"/>
      <c r="DB7" s="673"/>
      <c r="DC7" s="673"/>
      <c r="DD7" s="626">
        <v>9268</v>
      </c>
      <c r="DE7" s="621"/>
      <c r="DF7" s="621"/>
      <c r="DG7" s="621"/>
      <c r="DH7" s="621"/>
      <c r="DI7" s="621"/>
      <c r="DJ7" s="621"/>
      <c r="DK7" s="621"/>
      <c r="DL7" s="621"/>
      <c r="DM7" s="621"/>
      <c r="DN7" s="621"/>
      <c r="DO7" s="621"/>
      <c r="DP7" s="622"/>
      <c r="DQ7" s="626">
        <v>443416</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4020</v>
      </c>
      <c r="S8" s="621"/>
      <c r="T8" s="621"/>
      <c r="U8" s="621"/>
      <c r="V8" s="621"/>
      <c r="W8" s="621"/>
      <c r="X8" s="621"/>
      <c r="Y8" s="622"/>
      <c r="Z8" s="673">
        <v>0.1</v>
      </c>
      <c r="AA8" s="673"/>
      <c r="AB8" s="673"/>
      <c r="AC8" s="673"/>
      <c r="AD8" s="674">
        <v>4020</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14620</v>
      </c>
      <c r="BH8" s="621"/>
      <c r="BI8" s="621"/>
      <c r="BJ8" s="621"/>
      <c r="BK8" s="621"/>
      <c r="BL8" s="621"/>
      <c r="BM8" s="621"/>
      <c r="BN8" s="622"/>
      <c r="BO8" s="673">
        <v>1</v>
      </c>
      <c r="BP8" s="673"/>
      <c r="BQ8" s="673"/>
      <c r="BR8" s="673"/>
      <c r="BS8" s="626" t="s">
        <v>113</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1196815</v>
      </c>
      <c r="CS8" s="621"/>
      <c r="CT8" s="621"/>
      <c r="CU8" s="621"/>
      <c r="CV8" s="621"/>
      <c r="CW8" s="621"/>
      <c r="CX8" s="621"/>
      <c r="CY8" s="622"/>
      <c r="CZ8" s="673">
        <v>29.7</v>
      </c>
      <c r="DA8" s="673"/>
      <c r="DB8" s="673"/>
      <c r="DC8" s="673"/>
      <c r="DD8" s="626">
        <v>4416</v>
      </c>
      <c r="DE8" s="621"/>
      <c r="DF8" s="621"/>
      <c r="DG8" s="621"/>
      <c r="DH8" s="621"/>
      <c r="DI8" s="621"/>
      <c r="DJ8" s="621"/>
      <c r="DK8" s="621"/>
      <c r="DL8" s="621"/>
      <c r="DM8" s="621"/>
      <c r="DN8" s="621"/>
      <c r="DO8" s="621"/>
      <c r="DP8" s="622"/>
      <c r="DQ8" s="626">
        <v>670502</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2046</v>
      </c>
      <c r="S9" s="621"/>
      <c r="T9" s="621"/>
      <c r="U9" s="621"/>
      <c r="V9" s="621"/>
      <c r="W9" s="621"/>
      <c r="X9" s="621"/>
      <c r="Y9" s="622"/>
      <c r="Z9" s="673">
        <v>0</v>
      </c>
      <c r="AA9" s="673"/>
      <c r="AB9" s="673"/>
      <c r="AC9" s="673"/>
      <c r="AD9" s="674">
        <v>2046</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414632</v>
      </c>
      <c r="BH9" s="621"/>
      <c r="BI9" s="621"/>
      <c r="BJ9" s="621"/>
      <c r="BK9" s="621"/>
      <c r="BL9" s="621"/>
      <c r="BM9" s="621"/>
      <c r="BN9" s="622"/>
      <c r="BO9" s="673">
        <v>28.5</v>
      </c>
      <c r="BP9" s="673"/>
      <c r="BQ9" s="673"/>
      <c r="BR9" s="673"/>
      <c r="BS9" s="626" t="s">
        <v>113</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311039</v>
      </c>
      <c r="CS9" s="621"/>
      <c r="CT9" s="621"/>
      <c r="CU9" s="621"/>
      <c r="CV9" s="621"/>
      <c r="CW9" s="621"/>
      <c r="CX9" s="621"/>
      <c r="CY9" s="622"/>
      <c r="CZ9" s="673">
        <v>7.7</v>
      </c>
      <c r="DA9" s="673"/>
      <c r="DB9" s="673"/>
      <c r="DC9" s="673"/>
      <c r="DD9" s="626">
        <v>18629</v>
      </c>
      <c r="DE9" s="621"/>
      <c r="DF9" s="621"/>
      <c r="DG9" s="621"/>
      <c r="DH9" s="621"/>
      <c r="DI9" s="621"/>
      <c r="DJ9" s="621"/>
      <c r="DK9" s="621"/>
      <c r="DL9" s="621"/>
      <c r="DM9" s="621"/>
      <c r="DN9" s="621"/>
      <c r="DO9" s="621"/>
      <c r="DP9" s="622"/>
      <c r="DQ9" s="626">
        <v>279540</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173109</v>
      </c>
      <c r="S10" s="621"/>
      <c r="T10" s="621"/>
      <c r="U10" s="621"/>
      <c r="V10" s="621"/>
      <c r="W10" s="621"/>
      <c r="X10" s="621"/>
      <c r="Y10" s="622"/>
      <c r="Z10" s="673">
        <v>3.9</v>
      </c>
      <c r="AA10" s="673"/>
      <c r="AB10" s="673"/>
      <c r="AC10" s="673"/>
      <c r="AD10" s="674">
        <v>173109</v>
      </c>
      <c r="AE10" s="674"/>
      <c r="AF10" s="674"/>
      <c r="AG10" s="674"/>
      <c r="AH10" s="674"/>
      <c r="AI10" s="674"/>
      <c r="AJ10" s="674"/>
      <c r="AK10" s="674"/>
      <c r="AL10" s="643">
        <v>6.4</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36144</v>
      </c>
      <c r="BH10" s="621"/>
      <c r="BI10" s="621"/>
      <c r="BJ10" s="621"/>
      <c r="BK10" s="621"/>
      <c r="BL10" s="621"/>
      <c r="BM10" s="621"/>
      <c r="BN10" s="622"/>
      <c r="BO10" s="673">
        <v>2.5</v>
      </c>
      <c r="BP10" s="673"/>
      <c r="BQ10" s="673"/>
      <c r="BR10" s="673"/>
      <c r="BS10" s="626" t="s">
        <v>113</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98114</v>
      </c>
      <c r="BH11" s="621"/>
      <c r="BI11" s="621"/>
      <c r="BJ11" s="621"/>
      <c r="BK11" s="621"/>
      <c r="BL11" s="621"/>
      <c r="BM11" s="621"/>
      <c r="BN11" s="622"/>
      <c r="BO11" s="673">
        <v>6.7</v>
      </c>
      <c r="BP11" s="673"/>
      <c r="BQ11" s="673"/>
      <c r="BR11" s="673"/>
      <c r="BS11" s="626" t="s">
        <v>113</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246312</v>
      </c>
      <c r="CS11" s="621"/>
      <c r="CT11" s="621"/>
      <c r="CU11" s="621"/>
      <c r="CV11" s="621"/>
      <c r="CW11" s="621"/>
      <c r="CX11" s="621"/>
      <c r="CY11" s="622"/>
      <c r="CZ11" s="673">
        <v>6.1</v>
      </c>
      <c r="DA11" s="673"/>
      <c r="DB11" s="673"/>
      <c r="DC11" s="673"/>
      <c r="DD11" s="626">
        <v>66389</v>
      </c>
      <c r="DE11" s="621"/>
      <c r="DF11" s="621"/>
      <c r="DG11" s="621"/>
      <c r="DH11" s="621"/>
      <c r="DI11" s="621"/>
      <c r="DJ11" s="621"/>
      <c r="DK11" s="621"/>
      <c r="DL11" s="621"/>
      <c r="DM11" s="621"/>
      <c r="DN11" s="621"/>
      <c r="DO11" s="621"/>
      <c r="DP11" s="622"/>
      <c r="DQ11" s="626">
        <v>152795</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809940</v>
      </c>
      <c r="BH12" s="621"/>
      <c r="BI12" s="621"/>
      <c r="BJ12" s="621"/>
      <c r="BK12" s="621"/>
      <c r="BL12" s="621"/>
      <c r="BM12" s="621"/>
      <c r="BN12" s="622"/>
      <c r="BO12" s="673">
        <v>55.7</v>
      </c>
      <c r="BP12" s="673"/>
      <c r="BQ12" s="673"/>
      <c r="BR12" s="673"/>
      <c r="BS12" s="626" t="s">
        <v>113</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51385</v>
      </c>
      <c r="CS12" s="621"/>
      <c r="CT12" s="621"/>
      <c r="CU12" s="621"/>
      <c r="CV12" s="621"/>
      <c r="CW12" s="621"/>
      <c r="CX12" s="621"/>
      <c r="CY12" s="622"/>
      <c r="CZ12" s="673">
        <v>1.3</v>
      </c>
      <c r="DA12" s="673"/>
      <c r="DB12" s="673"/>
      <c r="DC12" s="673"/>
      <c r="DD12" s="626">
        <v>7203</v>
      </c>
      <c r="DE12" s="621"/>
      <c r="DF12" s="621"/>
      <c r="DG12" s="621"/>
      <c r="DH12" s="621"/>
      <c r="DI12" s="621"/>
      <c r="DJ12" s="621"/>
      <c r="DK12" s="621"/>
      <c r="DL12" s="621"/>
      <c r="DM12" s="621"/>
      <c r="DN12" s="621"/>
      <c r="DO12" s="621"/>
      <c r="DP12" s="622"/>
      <c r="DQ12" s="626">
        <v>43159</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14509</v>
      </c>
      <c r="S13" s="621"/>
      <c r="T13" s="621"/>
      <c r="U13" s="621"/>
      <c r="V13" s="621"/>
      <c r="W13" s="621"/>
      <c r="X13" s="621"/>
      <c r="Y13" s="622"/>
      <c r="Z13" s="673">
        <v>0.3</v>
      </c>
      <c r="AA13" s="673"/>
      <c r="AB13" s="673"/>
      <c r="AC13" s="673"/>
      <c r="AD13" s="674">
        <v>14509</v>
      </c>
      <c r="AE13" s="674"/>
      <c r="AF13" s="674"/>
      <c r="AG13" s="674"/>
      <c r="AH13" s="674"/>
      <c r="AI13" s="674"/>
      <c r="AJ13" s="674"/>
      <c r="AK13" s="674"/>
      <c r="AL13" s="643">
        <v>0.5</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809940</v>
      </c>
      <c r="BH13" s="621"/>
      <c r="BI13" s="621"/>
      <c r="BJ13" s="621"/>
      <c r="BK13" s="621"/>
      <c r="BL13" s="621"/>
      <c r="BM13" s="621"/>
      <c r="BN13" s="622"/>
      <c r="BO13" s="673">
        <v>55.7</v>
      </c>
      <c r="BP13" s="673"/>
      <c r="BQ13" s="673"/>
      <c r="BR13" s="673"/>
      <c r="BS13" s="626" t="s">
        <v>113</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439373</v>
      </c>
      <c r="CS13" s="621"/>
      <c r="CT13" s="621"/>
      <c r="CU13" s="621"/>
      <c r="CV13" s="621"/>
      <c r="CW13" s="621"/>
      <c r="CX13" s="621"/>
      <c r="CY13" s="622"/>
      <c r="CZ13" s="673">
        <v>10.9</v>
      </c>
      <c r="DA13" s="673"/>
      <c r="DB13" s="673"/>
      <c r="DC13" s="673"/>
      <c r="DD13" s="626">
        <v>181651</v>
      </c>
      <c r="DE13" s="621"/>
      <c r="DF13" s="621"/>
      <c r="DG13" s="621"/>
      <c r="DH13" s="621"/>
      <c r="DI13" s="621"/>
      <c r="DJ13" s="621"/>
      <c r="DK13" s="621"/>
      <c r="DL13" s="621"/>
      <c r="DM13" s="621"/>
      <c r="DN13" s="621"/>
      <c r="DO13" s="621"/>
      <c r="DP13" s="622"/>
      <c r="DQ13" s="626">
        <v>412340</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26648</v>
      </c>
      <c r="BH14" s="621"/>
      <c r="BI14" s="621"/>
      <c r="BJ14" s="621"/>
      <c r="BK14" s="621"/>
      <c r="BL14" s="621"/>
      <c r="BM14" s="621"/>
      <c r="BN14" s="622"/>
      <c r="BO14" s="673">
        <v>1.8</v>
      </c>
      <c r="BP14" s="673"/>
      <c r="BQ14" s="673"/>
      <c r="BR14" s="673"/>
      <c r="BS14" s="626" t="s">
        <v>113</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213252</v>
      </c>
      <c r="CS14" s="621"/>
      <c r="CT14" s="621"/>
      <c r="CU14" s="621"/>
      <c r="CV14" s="621"/>
      <c r="CW14" s="621"/>
      <c r="CX14" s="621"/>
      <c r="CY14" s="622"/>
      <c r="CZ14" s="673">
        <v>5.3</v>
      </c>
      <c r="DA14" s="673"/>
      <c r="DB14" s="673"/>
      <c r="DC14" s="673"/>
      <c r="DD14" s="626">
        <v>22545</v>
      </c>
      <c r="DE14" s="621"/>
      <c r="DF14" s="621"/>
      <c r="DG14" s="621"/>
      <c r="DH14" s="621"/>
      <c r="DI14" s="621"/>
      <c r="DJ14" s="621"/>
      <c r="DK14" s="621"/>
      <c r="DL14" s="621"/>
      <c r="DM14" s="621"/>
      <c r="DN14" s="621"/>
      <c r="DO14" s="621"/>
      <c r="DP14" s="622"/>
      <c r="DQ14" s="626">
        <v>198460</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7631</v>
      </c>
      <c r="S15" s="621"/>
      <c r="T15" s="621"/>
      <c r="U15" s="621"/>
      <c r="V15" s="621"/>
      <c r="W15" s="621"/>
      <c r="X15" s="621"/>
      <c r="Y15" s="622"/>
      <c r="Z15" s="673">
        <v>0.2</v>
      </c>
      <c r="AA15" s="673"/>
      <c r="AB15" s="673"/>
      <c r="AC15" s="673"/>
      <c r="AD15" s="674">
        <v>7631</v>
      </c>
      <c r="AE15" s="674"/>
      <c r="AF15" s="674"/>
      <c r="AG15" s="674"/>
      <c r="AH15" s="674"/>
      <c r="AI15" s="674"/>
      <c r="AJ15" s="674"/>
      <c r="AK15" s="674"/>
      <c r="AL15" s="643">
        <v>0.3</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54745</v>
      </c>
      <c r="BH15" s="621"/>
      <c r="BI15" s="621"/>
      <c r="BJ15" s="621"/>
      <c r="BK15" s="621"/>
      <c r="BL15" s="621"/>
      <c r="BM15" s="621"/>
      <c r="BN15" s="622"/>
      <c r="BO15" s="673">
        <v>3.8</v>
      </c>
      <c r="BP15" s="673"/>
      <c r="BQ15" s="673"/>
      <c r="BR15" s="673"/>
      <c r="BS15" s="626" t="s">
        <v>113</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790670</v>
      </c>
      <c r="CS15" s="621"/>
      <c r="CT15" s="621"/>
      <c r="CU15" s="621"/>
      <c r="CV15" s="621"/>
      <c r="CW15" s="621"/>
      <c r="CX15" s="621"/>
      <c r="CY15" s="622"/>
      <c r="CZ15" s="673">
        <v>19.600000000000001</v>
      </c>
      <c r="DA15" s="673"/>
      <c r="DB15" s="673"/>
      <c r="DC15" s="673"/>
      <c r="DD15" s="626">
        <v>486862</v>
      </c>
      <c r="DE15" s="621"/>
      <c r="DF15" s="621"/>
      <c r="DG15" s="621"/>
      <c r="DH15" s="621"/>
      <c r="DI15" s="621"/>
      <c r="DJ15" s="621"/>
      <c r="DK15" s="621"/>
      <c r="DL15" s="621"/>
      <c r="DM15" s="621"/>
      <c r="DN15" s="621"/>
      <c r="DO15" s="621"/>
      <c r="DP15" s="622"/>
      <c r="DQ15" s="626">
        <v>371749</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1048001</v>
      </c>
      <c r="S16" s="621"/>
      <c r="T16" s="621"/>
      <c r="U16" s="621"/>
      <c r="V16" s="621"/>
      <c r="W16" s="621"/>
      <c r="X16" s="621"/>
      <c r="Y16" s="622"/>
      <c r="Z16" s="673">
        <v>23.7</v>
      </c>
      <c r="AA16" s="673"/>
      <c r="AB16" s="673"/>
      <c r="AC16" s="673"/>
      <c r="AD16" s="674">
        <v>956002</v>
      </c>
      <c r="AE16" s="674"/>
      <c r="AF16" s="674"/>
      <c r="AG16" s="674"/>
      <c r="AH16" s="674"/>
      <c r="AI16" s="674"/>
      <c r="AJ16" s="674"/>
      <c r="AK16" s="674"/>
      <c r="AL16" s="643">
        <v>35.4</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956002</v>
      </c>
      <c r="S17" s="621"/>
      <c r="T17" s="621"/>
      <c r="U17" s="621"/>
      <c r="V17" s="621"/>
      <c r="W17" s="621"/>
      <c r="X17" s="621"/>
      <c r="Y17" s="622"/>
      <c r="Z17" s="673">
        <v>21.6</v>
      </c>
      <c r="AA17" s="673"/>
      <c r="AB17" s="673"/>
      <c r="AC17" s="673"/>
      <c r="AD17" s="674">
        <v>956002</v>
      </c>
      <c r="AE17" s="674"/>
      <c r="AF17" s="674"/>
      <c r="AG17" s="674"/>
      <c r="AH17" s="674"/>
      <c r="AI17" s="674"/>
      <c r="AJ17" s="674"/>
      <c r="AK17" s="674"/>
      <c r="AL17" s="643">
        <v>35.4</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208341</v>
      </c>
      <c r="CS17" s="621"/>
      <c r="CT17" s="621"/>
      <c r="CU17" s="621"/>
      <c r="CV17" s="621"/>
      <c r="CW17" s="621"/>
      <c r="CX17" s="621"/>
      <c r="CY17" s="622"/>
      <c r="CZ17" s="673">
        <v>5.2</v>
      </c>
      <c r="DA17" s="673"/>
      <c r="DB17" s="673"/>
      <c r="DC17" s="673"/>
      <c r="DD17" s="626" t="s">
        <v>113</v>
      </c>
      <c r="DE17" s="621"/>
      <c r="DF17" s="621"/>
      <c r="DG17" s="621"/>
      <c r="DH17" s="621"/>
      <c r="DI17" s="621"/>
      <c r="DJ17" s="621"/>
      <c r="DK17" s="621"/>
      <c r="DL17" s="621"/>
      <c r="DM17" s="621"/>
      <c r="DN17" s="621"/>
      <c r="DO17" s="621"/>
      <c r="DP17" s="622"/>
      <c r="DQ17" s="626">
        <v>208341</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91999</v>
      </c>
      <c r="S18" s="621"/>
      <c r="T18" s="621"/>
      <c r="U18" s="621"/>
      <c r="V18" s="621"/>
      <c r="W18" s="621"/>
      <c r="X18" s="621"/>
      <c r="Y18" s="622"/>
      <c r="Z18" s="673">
        <v>2.1</v>
      </c>
      <c r="AA18" s="673"/>
      <c r="AB18" s="673"/>
      <c r="AC18" s="673"/>
      <c r="AD18" s="674" t="s">
        <v>113</v>
      </c>
      <c r="AE18" s="674"/>
      <c r="AF18" s="674"/>
      <c r="AG18" s="674"/>
      <c r="AH18" s="674"/>
      <c r="AI18" s="674"/>
      <c r="AJ18" s="674"/>
      <c r="AK18" s="674"/>
      <c r="AL18" s="643" t="s">
        <v>113</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2769102</v>
      </c>
      <c r="S20" s="621"/>
      <c r="T20" s="621"/>
      <c r="U20" s="621"/>
      <c r="V20" s="621"/>
      <c r="W20" s="621"/>
      <c r="X20" s="621"/>
      <c r="Y20" s="622"/>
      <c r="Z20" s="673">
        <v>62.6</v>
      </c>
      <c r="AA20" s="673"/>
      <c r="AB20" s="673"/>
      <c r="AC20" s="673"/>
      <c r="AD20" s="674">
        <v>2677103</v>
      </c>
      <c r="AE20" s="674"/>
      <c r="AF20" s="674"/>
      <c r="AG20" s="674"/>
      <c r="AH20" s="674"/>
      <c r="AI20" s="674"/>
      <c r="AJ20" s="674"/>
      <c r="AK20" s="674"/>
      <c r="AL20" s="643">
        <v>99.3</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4026846</v>
      </c>
      <c r="CS20" s="621"/>
      <c r="CT20" s="621"/>
      <c r="CU20" s="621"/>
      <c r="CV20" s="621"/>
      <c r="CW20" s="621"/>
      <c r="CX20" s="621"/>
      <c r="CY20" s="622"/>
      <c r="CZ20" s="673">
        <v>100</v>
      </c>
      <c r="DA20" s="673"/>
      <c r="DB20" s="673"/>
      <c r="DC20" s="673"/>
      <c r="DD20" s="626">
        <v>796963</v>
      </c>
      <c r="DE20" s="621"/>
      <c r="DF20" s="621"/>
      <c r="DG20" s="621"/>
      <c r="DH20" s="621"/>
      <c r="DI20" s="621"/>
      <c r="DJ20" s="621"/>
      <c r="DK20" s="621"/>
      <c r="DL20" s="621"/>
      <c r="DM20" s="621"/>
      <c r="DN20" s="621"/>
      <c r="DO20" s="621"/>
      <c r="DP20" s="622"/>
      <c r="DQ20" s="626">
        <v>2828320</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1522</v>
      </c>
      <c r="S21" s="621"/>
      <c r="T21" s="621"/>
      <c r="U21" s="621"/>
      <c r="V21" s="621"/>
      <c r="W21" s="621"/>
      <c r="X21" s="621"/>
      <c r="Y21" s="622"/>
      <c r="Z21" s="673">
        <v>0</v>
      </c>
      <c r="AA21" s="673"/>
      <c r="AB21" s="673"/>
      <c r="AC21" s="673"/>
      <c r="AD21" s="674">
        <v>1522</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12102</v>
      </c>
      <c r="S22" s="621"/>
      <c r="T22" s="621"/>
      <c r="U22" s="621"/>
      <c r="V22" s="621"/>
      <c r="W22" s="621"/>
      <c r="X22" s="621"/>
      <c r="Y22" s="622"/>
      <c r="Z22" s="673">
        <v>0.3</v>
      </c>
      <c r="AA22" s="673"/>
      <c r="AB22" s="673"/>
      <c r="AC22" s="673"/>
      <c r="AD22" s="674" t="s">
        <v>113</v>
      </c>
      <c r="AE22" s="674"/>
      <c r="AF22" s="674"/>
      <c r="AG22" s="674"/>
      <c r="AH22" s="674"/>
      <c r="AI22" s="674"/>
      <c r="AJ22" s="674"/>
      <c r="AK22" s="674"/>
      <c r="AL22" s="643" t="s">
        <v>113</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92128</v>
      </c>
      <c r="S23" s="621"/>
      <c r="T23" s="621"/>
      <c r="U23" s="621"/>
      <c r="V23" s="621"/>
      <c r="W23" s="621"/>
      <c r="X23" s="621"/>
      <c r="Y23" s="622"/>
      <c r="Z23" s="673">
        <v>2.1</v>
      </c>
      <c r="AA23" s="673"/>
      <c r="AB23" s="673"/>
      <c r="AC23" s="673"/>
      <c r="AD23" s="674">
        <v>9126</v>
      </c>
      <c r="AE23" s="674"/>
      <c r="AF23" s="674"/>
      <c r="AG23" s="674"/>
      <c r="AH23" s="674"/>
      <c r="AI23" s="674"/>
      <c r="AJ23" s="674"/>
      <c r="AK23" s="674"/>
      <c r="AL23" s="643">
        <v>0.3</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17168</v>
      </c>
      <c r="S24" s="621"/>
      <c r="T24" s="621"/>
      <c r="U24" s="621"/>
      <c r="V24" s="621"/>
      <c r="W24" s="621"/>
      <c r="X24" s="621"/>
      <c r="Y24" s="622"/>
      <c r="Z24" s="673">
        <v>0.4</v>
      </c>
      <c r="AA24" s="673"/>
      <c r="AB24" s="673"/>
      <c r="AC24" s="673"/>
      <c r="AD24" s="674" t="s">
        <v>113</v>
      </c>
      <c r="AE24" s="674"/>
      <c r="AF24" s="674"/>
      <c r="AG24" s="674"/>
      <c r="AH24" s="674"/>
      <c r="AI24" s="674"/>
      <c r="AJ24" s="674"/>
      <c r="AK24" s="674"/>
      <c r="AL24" s="643" t="s">
        <v>113</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1337310</v>
      </c>
      <c r="CS24" s="671"/>
      <c r="CT24" s="671"/>
      <c r="CU24" s="671"/>
      <c r="CV24" s="671"/>
      <c r="CW24" s="671"/>
      <c r="CX24" s="671"/>
      <c r="CY24" s="718"/>
      <c r="CZ24" s="722">
        <v>33.200000000000003</v>
      </c>
      <c r="DA24" s="723"/>
      <c r="DB24" s="723"/>
      <c r="DC24" s="724"/>
      <c r="DD24" s="717">
        <v>861790</v>
      </c>
      <c r="DE24" s="671"/>
      <c r="DF24" s="671"/>
      <c r="DG24" s="671"/>
      <c r="DH24" s="671"/>
      <c r="DI24" s="671"/>
      <c r="DJ24" s="671"/>
      <c r="DK24" s="718"/>
      <c r="DL24" s="717">
        <v>859618</v>
      </c>
      <c r="DM24" s="671"/>
      <c r="DN24" s="671"/>
      <c r="DO24" s="671"/>
      <c r="DP24" s="671"/>
      <c r="DQ24" s="671"/>
      <c r="DR24" s="671"/>
      <c r="DS24" s="671"/>
      <c r="DT24" s="671"/>
      <c r="DU24" s="671"/>
      <c r="DV24" s="718"/>
      <c r="DW24" s="719">
        <v>31.3</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373149</v>
      </c>
      <c r="S25" s="621"/>
      <c r="T25" s="621"/>
      <c r="U25" s="621"/>
      <c r="V25" s="621"/>
      <c r="W25" s="621"/>
      <c r="X25" s="621"/>
      <c r="Y25" s="622"/>
      <c r="Z25" s="673">
        <v>8.4</v>
      </c>
      <c r="AA25" s="673"/>
      <c r="AB25" s="673"/>
      <c r="AC25" s="673"/>
      <c r="AD25" s="674" t="s">
        <v>113</v>
      </c>
      <c r="AE25" s="674"/>
      <c r="AF25" s="674"/>
      <c r="AG25" s="674"/>
      <c r="AH25" s="674"/>
      <c r="AI25" s="674"/>
      <c r="AJ25" s="674"/>
      <c r="AK25" s="674"/>
      <c r="AL25" s="643" t="s">
        <v>113</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650892</v>
      </c>
      <c r="CS25" s="639"/>
      <c r="CT25" s="639"/>
      <c r="CU25" s="639"/>
      <c r="CV25" s="639"/>
      <c r="CW25" s="639"/>
      <c r="CX25" s="639"/>
      <c r="CY25" s="640"/>
      <c r="CZ25" s="623">
        <v>16.2</v>
      </c>
      <c r="DA25" s="641"/>
      <c r="DB25" s="641"/>
      <c r="DC25" s="642"/>
      <c r="DD25" s="626">
        <v>503297</v>
      </c>
      <c r="DE25" s="639"/>
      <c r="DF25" s="639"/>
      <c r="DG25" s="639"/>
      <c r="DH25" s="639"/>
      <c r="DI25" s="639"/>
      <c r="DJ25" s="639"/>
      <c r="DK25" s="640"/>
      <c r="DL25" s="626">
        <v>502636</v>
      </c>
      <c r="DM25" s="639"/>
      <c r="DN25" s="639"/>
      <c r="DO25" s="639"/>
      <c r="DP25" s="639"/>
      <c r="DQ25" s="639"/>
      <c r="DR25" s="639"/>
      <c r="DS25" s="639"/>
      <c r="DT25" s="639"/>
      <c r="DU25" s="639"/>
      <c r="DV25" s="640"/>
      <c r="DW25" s="643">
        <v>18.3</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432555</v>
      </c>
      <c r="CS26" s="621"/>
      <c r="CT26" s="621"/>
      <c r="CU26" s="621"/>
      <c r="CV26" s="621"/>
      <c r="CW26" s="621"/>
      <c r="CX26" s="621"/>
      <c r="CY26" s="622"/>
      <c r="CZ26" s="623">
        <v>10.7</v>
      </c>
      <c r="DA26" s="641"/>
      <c r="DB26" s="641"/>
      <c r="DC26" s="642"/>
      <c r="DD26" s="626">
        <v>293782</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286320</v>
      </c>
      <c r="S27" s="621"/>
      <c r="T27" s="621"/>
      <c r="U27" s="621"/>
      <c r="V27" s="621"/>
      <c r="W27" s="621"/>
      <c r="X27" s="621"/>
      <c r="Y27" s="622"/>
      <c r="Z27" s="673">
        <v>6.5</v>
      </c>
      <c r="AA27" s="673"/>
      <c r="AB27" s="673"/>
      <c r="AC27" s="673"/>
      <c r="AD27" s="674" t="s">
        <v>113</v>
      </c>
      <c r="AE27" s="674"/>
      <c r="AF27" s="674"/>
      <c r="AG27" s="674"/>
      <c r="AH27" s="674"/>
      <c r="AI27" s="674"/>
      <c r="AJ27" s="674"/>
      <c r="AK27" s="674"/>
      <c r="AL27" s="643" t="s">
        <v>113</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1454843</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478077</v>
      </c>
      <c r="CS27" s="639"/>
      <c r="CT27" s="639"/>
      <c r="CU27" s="639"/>
      <c r="CV27" s="639"/>
      <c r="CW27" s="639"/>
      <c r="CX27" s="639"/>
      <c r="CY27" s="640"/>
      <c r="CZ27" s="623">
        <v>11.9</v>
      </c>
      <c r="DA27" s="641"/>
      <c r="DB27" s="641"/>
      <c r="DC27" s="642"/>
      <c r="DD27" s="626">
        <v>150152</v>
      </c>
      <c r="DE27" s="639"/>
      <c r="DF27" s="639"/>
      <c r="DG27" s="639"/>
      <c r="DH27" s="639"/>
      <c r="DI27" s="639"/>
      <c r="DJ27" s="639"/>
      <c r="DK27" s="640"/>
      <c r="DL27" s="626">
        <v>148641</v>
      </c>
      <c r="DM27" s="639"/>
      <c r="DN27" s="639"/>
      <c r="DO27" s="639"/>
      <c r="DP27" s="639"/>
      <c r="DQ27" s="639"/>
      <c r="DR27" s="639"/>
      <c r="DS27" s="639"/>
      <c r="DT27" s="639"/>
      <c r="DU27" s="639"/>
      <c r="DV27" s="640"/>
      <c r="DW27" s="643">
        <v>5.4</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4921</v>
      </c>
      <c r="S28" s="621"/>
      <c r="T28" s="621"/>
      <c r="U28" s="621"/>
      <c r="V28" s="621"/>
      <c r="W28" s="621"/>
      <c r="X28" s="621"/>
      <c r="Y28" s="622"/>
      <c r="Z28" s="673">
        <v>0.1</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208341</v>
      </c>
      <c r="CS28" s="621"/>
      <c r="CT28" s="621"/>
      <c r="CU28" s="621"/>
      <c r="CV28" s="621"/>
      <c r="CW28" s="621"/>
      <c r="CX28" s="621"/>
      <c r="CY28" s="622"/>
      <c r="CZ28" s="623">
        <v>5.2</v>
      </c>
      <c r="DA28" s="641"/>
      <c r="DB28" s="641"/>
      <c r="DC28" s="642"/>
      <c r="DD28" s="626">
        <v>208341</v>
      </c>
      <c r="DE28" s="621"/>
      <c r="DF28" s="621"/>
      <c r="DG28" s="621"/>
      <c r="DH28" s="621"/>
      <c r="DI28" s="621"/>
      <c r="DJ28" s="621"/>
      <c r="DK28" s="622"/>
      <c r="DL28" s="626">
        <v>208341</v>
      </c>
      <c r="DM28" s="621"/>
      <c r="DN28" s="621"/>
      <c r="DO28" s="621"/>
      <c r="DP28" s="621"/>
      <c r="DQ28" s="621"/>
      <c r="DR28" s="621"/>
      <c r="DS28" s="621"/>
      <c r="DT28" s="621"/>
      <c r="DU28" s="621"/>
      <c r="DV28" s="622"/>
      <c r="DW28" s="643">
        <v>7.6</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620</v>
      </c>
      <c r="S29" s="621"/>
      <c r="T29" s="621"/>
      <c r="U29" s="621"/>
      <c r="V29" s="621"/>
      <c r="W29" s="621"/>
      <c r="X29" s="621"/>
      <c r="Y29" s="622"/>
      <c r="Z29" s="673">
        <v>0</v>
      </c>
      <c r="AA29" s="673"/>
      <c r="AB29" s="673"/>
      <c r="AC29" s="673"/>
      <c r="AD29" s="674" t="s">
        <v>113</v>
      </c>
      <c r="AE29" s="674"/>
      <c r="AF29" s="674"/>
      <c r="AG29" s="674"/>
      <c r="AH29" s="674"/>
      <c r="AI29" s="674"/>
      <c r="AJ29" s="674"/>
      <c r="AK29" s="674"/>
      <c r="AL29" s="643" t="s">
        <v>113</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208341</v>
      </c>
      <c r="CS29" s="639"/>
      <c r="CT29" s="639"/>
      <c r="CU29" s="639"/>
      <c r="CV29" s="639"/>
      <c r="CW29" s="639"/>
      <c r="CX29" s="639"/>
      <c r="CY29" s="640"/>
      <c r="CZ29" s="623">
        <v>5.2</v>
      </c>
      <c r="DA29" s="641"/>
      <c r="DB29" s="641"/>
      <c r="DC29" s="642"/>
      <c r="DD29" s="626">
        <v>208341</v>
      </c>
      <c r="DE29" s="639"/>
      <c r="DF29" s="639"/>
      <c r="DG29" s="639"/>
      <c r="DH29" s="639"/>
      <c r="DI29" s="639"/>
      <c r="DJ29" s="639"/>
      <c r="DK29" s="640"/>
      <c r="DL29" s="626">
        <v>208341</v>
      </c>
      <c r="DM29" s="639"/>
      <c r="DN29" s="639"/>
      <c r="DO29" s="639"/>
      <c r="DP29" s="639"/>
      <c r="DQ29" s="639"/>
      <c r="DR29" s="639"/>
      <c r="DS29" s="639"/>
      <c r="DT29" s="639"/>
      <c r="DU29" s="639"/>
      <c r="DV29" s="640"/>
      <c r="DW29" s="643">
        <v>7.6</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20831</v>
      </c>
      <c r="S30" s="621"/>
      <c r="T30" s="621"/>
      <c r="U30" s="621"/>
      <c r="V30" s="621"/>
      <c r="W30" s="621"/>
      <c r="X30" s="621"/>
      <c r="Y30" s="622"/>
      <c r="Z30" s="673">
        <v>0.5</v>
      </c>
      <c r="AA30" s="673"/>
      <c r="AB30" s="673"/>
      <c r="AC30" s="673"/>
      <c r="AD30" s="674">
        <v>8864</v>
      </c>
      <c r="AE30" s="674"/>
      <c r="AF30" s="674"/>
      <c r="AG30" s="674"/>
      <c r="AH30" s="674"/>
      <c r="AI30" s="674"/>
      <c r="AJ30" s="674"/>
      <c r="AK30" s="674"/>
      <c r="AL30" s="643">
        <v>0.3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98.3</v>
      </c>
      <c r="BH30" s="687"/>
      <c r="BI30" s="687"/>
      <c r="BJ30" s="687"/>
      <c r="BK30" s="687"/>
      <c r="BL30" s="687"/>
      <c r="BM30" s="688">
        <v>94.2</v>
      </c>
      <c r="BN30" s="687"/>
      <c r="BO30" s="687"/>
      <c r="BP30" s="687"/>
      <c r="BQ30" s="689"/>
      <c r="BR30" s="686">
        <v>98.5</v>
      </c>
      <c r="BS30" s="687"/>
      <c r="BT30" s="687"/>
      <c r="BU30" s="687"/>
      <c r="BV30" s="687"/>
      <c r="BW30" s="687"/>
      <c r="BX30" s="688">
        <v>94.5</v>
      </c>
      <c r="BY30" s="687"/>
      <c r="BZ30" s="687"/>
      <c r="CA30" s="687"/>
      <c r="CB30" s="689"/>
      <c r="CD30" s="692"/>
      <c r="CE30" s="693"/>
      <c r="CF30" s="657" t="s">
        <v>295</v>
      </c>
      <c r="CG30" s="654"/>
      <c r="CH30" s="654"/>
      <c r="CI30" s="654"/>
      <c r="CJ30" s="654"/>
      <c r="CK30" s="654"/>
      <c r="CL30" s="654"/>
      <c r="CM30" s="654"/>
      <c r="CN30" s="654"/>
      <c r="CO30" s="654"/>
      <c r="CP30" s="654"/>
      <c r="CQ30" s="655"/>
      <c r="CR30" s="620">
        <v>183816</v>
      </c>
      <c r="CS30" s="621"/>
      <c r="CT30" s="621"/>
      <c r="CU30" s="621"/>
      <c r="CV30" s="621"/>
      <c r="CW30" s="621"/>
      <c r="CX30" s="621"/>
      <c r="CY30" s="622"/>
      <c r="CZ30" s="623">
        <v>4.5999999999999996</v>
      </c>
      <c r="DA30" s="641"/>
      <c r="DB30" s="641"/>
      <c r="DC30" s="642"/>
      <c r="DD30" s="626">
        <v>183816</v>
      </c>
      <c r="DE30" s="621"/>
      <c r="DF30" s="621"/>
      <c r="DG30" s="621"/>
      <c r="DH30" s="621"/>
      <c r="DI30" s="621"/>
      <c r="DJ30" s="621"/>
      <c r="DK30" s="622"/>
      <c r="DL30" s="626">
        <v>183816</v>
      </c>
      <c r="DM30" s="621"/>
      <c r="DN30" s="621"/>
      <c r="DO30" s="621"/>
      <c r="DP30" s="621"/>
      <c r="DQ30" s="621"/>
      <c r="DR30" s="621"/>
      <c r="DS30" s="621"/>
      <c r="DT30" s="621"/>
      <c r="DU30" s="621"/>
      <c r="DV30" s="622"/>
      <c r="DW30" s="643">
        <v>6.7</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426741</v>
      </c>
      <c r="S31" s="621"/>
      <c r="T31" s="621"/>
      <c r="U31" s="621"/>
      <c r="V31" s="621"/>
      <c r="W31" s="621"/>
      <c r="X31" s="621"/>
      <c r="Y31" s="622"/>
      <c r="Z31" s="673">
        <v>9.6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98.5</v>
      </c>
      <c r="BH31" s="639"/>
      <c r="BI31" s="639"/>
      <c r="BJ31" s="639"/>
      <c r="BK31" s="639"/>
      <c r="BL31" s="639"/>
      <c r="BM31" s="675">
        <v>95.1</v>
      </c>
      <c r="BN31" s="685"/>
      <c r="BO31" s="685"/>
      <c r="BP31" s="685"/>
      <c r="BQ31" s="649"/>
      <c r="BR31" s="684">
        <v>98.8</v>
      </c>
      <c r="BS31" s="639"/>
      <c r="BT31" s="639"/>
      <c r="BU31" s="639"/>
      <c r="BV31" s="639"/>
      <c r="BW31" s="639"/>
      <c r="BX31" s="675">
        <v>95.2</v>
      </c>
      <c r="BY31" s="685"/>
      <c r="BZ31" s="685"/>
      <c r="CA31" s="685"/>
      <c r="CB31" s="649"/>
      <c r="CD31" s="692"/>
      <c r="CE31" s="693"/>
      <c r="CF31" s="657" t="s">
        <v>299</v>
      </c>
      <c r="CG31" s="654"/>
      <c r="CH31" s="654"/>
      <c r="CI31" s="654"/>
      <c r="CJ31" s="654"/>
      <c r="CK31" s="654"/>
      <c r="CL31" s="654"/>
      <c r="CM31" s="654"/>
      <c r="CN31" s="654"/>
      <c r="CO31" s="654"/>
      <c r="CP31" s="654"/>
      <c r="CQ31" s="655"/>
      <c r="CR31" s="620">
        <v>24525</v>
      </c>
      <c r="CS31" s="639"/>
      <c r="CT31" s="639"/>
      <c r="CU31" s="639"/>
      <c r="CV31" s="639"/>
      <c r="CW31" s="639"/>
      <c r="CX31" s="639"/>
      <c r="CY31" s="640"/>
      <c r="CZ31" s="623">
        <v>0.6</v>
      </c>
      <c r="DA31" s="641"/>
      <c r="DB31" s="641"/>
      <c r="DC31" s="642"/>
      <c r="DD31" s="626">
        <v>24525</v>
      </c>
      <c r="DE31" s="639"/>
      <c r="DF31" s="639"/>
      <c r="DG31" s="639"/>
      <c r="DH31" s="639"/>
      <c r="DI31" s="639"/>
      <c r="DJ31" s="639"/>
      <c r="DK31" s="640"/>
      <c r="DL31" s="626">
        <v>24525</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88383</v>
      </c>
      <c r="S32" s="621"/>
      <c r="T32" s="621"/>
      <c r="U32" s="621"/>
      <c r="V32" s="621"/>
      <c r="W32" s="621"/>
      <c r="X32" s="621"/>
      <c r="Y32" s="622"/>
      <c r="Z32" s="673">
        <v>2</v>
      </c>
      <c r="AA32" s="673"/>
      <c r="AB32" s="673"/>
      <c r="AC32" s="673"/>
      <c r="AD32" s="674">
        <v>347</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98.2</v>
      </c>
      <c r="BH32" s="605"/>
      <c r="BI32" s="605"/>
      <c r="BJ32" s="605"/>
      <c r="BK32" s="605"/>
      <c r="BL32" s="605"/>
      <c r="BM32" s="668">
        <v>93.4</v>
      </c>
      <c r="BN32" s="605"/>
      <c r="BO32" s="605"/>
      <c r="BP32" s="605"/>
      <c r="BQ32" s="662"/>
      <c r="BR32" s="683">
        <v>98.2</v>
      </c>
      <c r="BS32" s="605"/>
      <c r="BT32" s="605"/>
      <c r="BU32" s="605"/>
      <c r="BV32" s="605"/>
      <c r="BW32" s="605"/>
      <c r="BX32" s="668">
        <v>93.7</v>
      </c>
      <c r="BY32" s="605"/>
      <c r="BZ32" s="605"/>
      <c r="CA32" s="605"/>
      <c r="CB32" s="662"/>
      <c r="CD32" s="694"/>
      <c r="CE32" s="695"/>
      <c r="CF32" s="657" t="s">
        <v>302</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330900</v>
      </c>
      <c r="S33" s="621"/>
      <c r="T33" s="621"/>
      <c r="U33" s="621"/>
      <c r="V33" s="621"/>
      <c r="W33" s="621"/>
      <c r="X33" s="621"/>
      <c r="Y33" s="622"/>
      <c r="Z33" s="673">
        <v>7.5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1892573</v>
      </c>
      <c r="CS33" s="639"/>
      <c r="CT33" s="639"/>
      <c r="CU33" s="639"/>
      <c r="CV33" s="639"/>
      <c r="CW33" s="639"/>
      <c r="CX33" s="639"/>
      <c r="CY33" s="640"/>
      <c r="CZ33" s="623">
        <v>47</v>
      </c>
      <c r="DA33" s="641"/>
      <c r="DB33" s="641"/>
      <c r="DC33" s="642"/>
      <c r="DD33" s="626">
        <v>1636483</v>
      </c>
      <c r="DE33" s="639"/>
      <c r="DF33" s="639"/>
      <c r="DG33" s="639"/>
      <c r="DH33" s="639"/>
      <c r="DI33" s="639"/>
      <c r="DJ33" s="639"/>
      <c r="DK33" s="640"/>
      <c r="DL33" s="626">
        <v>1230015</v>
      </c>
      <c r="DM33" s="639"/>
      <c r="DN33" s="639"/>
      <c r="DO33" s="639"/>
      <c r="DP33" s="639"/>
      <c r="DQ33" s="639"/>
      <c r="DR33" s="639"/>
      <c r="DS33" s="639"/>
      <c r="DT33" s="639"/>
      <c r="DU33" s="639"/>
      <c r="DV33" s="640"/>
      <c r="DW33" s="643">
        <v>44.8</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803084</v>
      </c>
      <c r="CS34" s="621"/>
      <c r="CT34" s="621"/>
      <c r="CU34" s="621"/>
      <c r="CV34" s="621"/>
      <c r="CW34" s="621"/>
      <c r="CX34" s="621"/>
      <c r="CY34" s="622"/>
      <c r="CZ34" s="623">
        <v>19.899999999999999</v>
      </c>
      <c r="DA34" s="641"/>
      <c r="DB34" s="641"/>
      <c r="DC34" s="642"/>
      <c r="DD34" s="626">
        <v>672675</v>
      </c>
      <c r="DE34" s="621"/>
      <c r="DF34" s="621"/>
      <c r="DG34" s="621"/>
      <c r="DH34" s="621"/>
      <c r="DI34" s="621"/>
      <c r="DJ34" s="621"/>
      <c r="DK34" s="622"/>
      <c r="DL34" s="626">
        <v>467950</v>
      </c>
      <c r="DM34" s="621"/>
      <c r="DN34" s="621"/>
      <c r="DO34" s="621"/>
      <c r="DP34" s="621"/>
      <c r="DQ34" s="621"/>
      <c r="DR34" s="621"/>
      <c r="DS34" s="621"/>
      <c r="DT34" s="621"/>
      <c r="DU34" s="621"/>
      <c r="DV34" s="622"/>
      <c r="DW34" s="643">
        <v>17</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50000</v>
      </c>
      <c r="S35" s="621"/>
      <c r="T35" s="621"/>
      <c r="U35" s="621"/>
      <c r="V35" s="621"/>
      <c r="W35" s="621"/>
      <c r="X35" s="621"/>
      <c r="Y35" s="622"/>
      <c r="Z35" s="673">
        <v>1.1000000000000001</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543717</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123123</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13318</v>
      </c>
      <c r="CS35" s="639"/>
      <c r="CT35" s="639"/>
      <c r="CU35" s="639"/>
      <c r="CV35" s="639"/>
      <c r="CW35" s="639"/>
      <c r="CX35" s="639"/>
      <c r="CY35" s="640"/>
      <c r="CZ35" s="623">
        <v>0.3</v>
      </c>
      <c r="DA35" s="641"/>
      <c r="DB35" s="641"/>
      <c r="DC35" s="642"/>
      <c r="DD35" s="626">
        <v>13222</v>
      </c>
      <c r="DE35" s="639"/>
      <c r="DF35" s="639"/>
      <c r="DG35" s="639"/>
      <c r="DH35" s="639"/>
      <c r="DI35" s="639"/>
      <c r="DJ35" s="639"/>
      <c r="DK35" s="640"/>
      <c r="DL35" s="626">
        <v>13222</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4423887</v>
      </c>
      <c r="S36" s="661"/>
      <c r="T36" s="661"/>
      <c r="U36" s="661"/>
      <c r="V36" s="661"/>
      <c r="W36" s="661"/>
      <c r="X36" s="661"/>
      <c r="Y36" s="664"/>
      <c r="Z36" s="665">
        <v>100</v>
      </c>
      <c r="AA36" s="665"/>
      <c r="AB36" s="665"/>
      <c r="AC36" s="665"/>
      <c r="AD36" s="666">
        <v>2696962</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210000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104480</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521231</v>
      </c>
      <c r="CS36" s="621"/>
      <c r="CT36" s="621"/>
      <c r="CU36" s="621"/>
      <c r="CV36" s="621"/>
      <c r="CW36" s="621"/>
      <c r="CX36" s="621"/>
      <c r="CY36" s="622"/>
      <c r="CZ36" s="623">
        <v>12.9</v>
      </c>
      <c r="DA36" s="641"/>
      <c r="DB36" s="641"/>
      <c r="DC36" s="642"/>
      <c r="DD36" s="626">
        <v>454041</v>
      </c>
      <c r="DE36" s="621"/>
      <c r="DF36" s="621"/>
      <c r="DG36" s="621"/>
      <c r="DH36" s="621"/>
      <c r="DI36" s="621"/>
      <c r="DJ36" s="621"/>
      <c r="DK36" s="622"/>
      <c r="DL36" s="626">
        <v>336548</v>
      </c>
      <c r="DM36" s="621"/>
      <c r="DN36" s="621"/>
      <c r="DO36" s="621"/>
      <c r="DP36" s="621"/>
      <c r="DQ36" s="621"/>
      <c r="DR36" s="621"/>
      <c r="DS36" s="621"/>
      <c r="DT36" s="621"/>
      <c r="DU36" s="621"/>
      <c r="DV36" s="622"/>
      <c r="DW36" s="643">
        <v>12.3</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14476</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1217</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216737</v>
      </c>
      <c r="CS37" s="639"/>
      <c r="CT37" s="639"/>
      <c r="CU37" s="639"/>
      <c r="CV37" s="639"/>
      <c r="CW37" s="639"/>
      <c r="CX37" s="639"/>
      <c r="CY37" s="640"/>
      <c r="CZ37" s="623">
        <v>5.4</v>
      </c>
      <c r="DA37" s="641"/>
      <c r="DB37" s="641"/>
      <c r="DC37" s="642"/>
      <c r="DD37" s="626">
        <v>216268</v>
      </c>
      <c r="DE37" s="639"/>
      <c r="DF37" s="639"/>
      <c r="DG37" s="639"/>
      <c r="DH37" s="639"/>
      <c r="DI37" s="639"/>
      <c r="DJ37" s="639"/>
      <c r="DK37" s="640"/>
      <c r="DL37" s="626">
        <v>173327</v>
      </c>
      <c r="DM37" s="639"/>
      <c r="DN37" s="639"/>
      <c r="DO37" s="639"/>
      <c r="DP37" s="639"/>
      <c r="DQ37" s="639"/>
      <c r="DR37" s="639"/>
      <c r="DS37" s="639"/>
      <c r="DT37" s="639"/>
      <c r="DU37" s="639"/>
      <c r="DV37" s="640"/>
      <c r="DW37" s="643">
        <v>6.3</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1000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2178</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542717</v>
      </c>
      <c r="CS38" s="621"/>
      <c r="CT38" s="621"/>
      <c r="CU38" s="621"/>
      <c r="CV38" s="621"/>
      <c r="CW38" s="621"/>
      <c r="CX38" s="621"/>
      <c r="CY38" s="622"/>
      <c r="CZ38" s="623">
        <v>13.5</v>
      </c>
      <c r="DA38" s="641"/>
      <c r="DB38" s="641"/>
      <c r="DC38" s="642"/>
      <c r="DD38" s="626">
        <v>491698</v>
      </c>
      <c r="DE38" s="621"/>
      <c r="DF38" s="621"/>
      <c r="DG38" s="621"/>
      <c r="DH38" s="621"/>
      <c r="DI38" s="621"/>
      <c r="DJ38" s="621"/>
      <c r="DK38" s="622"/>
      <c r="DL38" s="626">
        <v>412295</v>
      </c>
      <c r="DM38" s="621"/>
      <c r="DN38" s="621"/>
      <c r="DO38" s="621"/>
      <c r="DP38" s="621"/>
      <c r="DQ38" s="621"/>
      <c r="DR38" s="621"/>
      <c r="DS38" s="621"/>
      <c r="DT38" s="621"/>
      <c r="DU38" s="621"/>
      <c r="DV38" s="622"/>
      <c r="DW38" s="643">
        <v>15</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118</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10593</v>
      </c>
      <c r="CS39" s="639"/>
      <c r="CT39" s="639"/>
      <c r="CU39" s="639"/>
      <c r="CV39" s="639"/>
      <c r="CW39" s="639"/>
      <c r="CX39" s="639"/>
      <c r="CY39" s="640"/>
      <c r="CZ39" s="623">
        <v>0.3</v>
      </c>
      <c r="DA39" s="641"/>
      <c r="DB39" s="641"/>
      <c r="DC39" s="642"/>
      <c r="DD39" s="626">
        <v>4837</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84270</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104</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1630</v>
      </c>
      <c r="CS40" s="621"/>
      <c r="CT40" s="621"/>
      <c r="CU40" s="621"/>
      <c r="CV40" s="621"/>
      <c r="CW40" s="621"/>
      <c r="CX40" s="621"/>
      <c r="CY40" s="622"/>
      <c r="CZ40" s="623">
        <v>0</v>
      </c>
      <c r="DA40" s="641"/>
      <c r="DB40" s="641"/>
      <c r="DC40" s="642"/>
      <c r="DD40" s="626">
        <v>10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233971</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300</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796963</v>
      </c>
      <c r="CS42" s="621"/>
      <c r="CT42" s="621"/>
      <c r="CU42" s="621"/>
      <c r="CV42" s="621"/>
      <c r="CW42" s="621"/>
      <c r="CX42" s="621"/>
      <c r="CY42" s="622"/>
      <c r="CZ42" s="623">
        <v>19.8</v>
      </c>
      <c r="DA42" s="624"/>
      <c r="DB42" s="624"/>
      <c r="DC42" s="625"/>
      <c r="DD42" s="626">
        <v>330047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18477</v>
      </c>
      <c r="CS43" s="639"/>
      <c r="CT43" s="639"/>
      <c r="CU43" s="639"/>
      <c r="CV43" s="639"/>
      <c r="CW43" s="639"/>
      <c r="CX43" s="639"/>
      <c r="CY43" s="640"/>
      <c r="CZ43" s="623">
        <v>0.5</v>
      </c>
      <c r="DA43" s="641"/>
      <c r="DB43" s="641"/>
      <c r="DC43" s="642"/>
      <c r="DD43" s="626">
        <v>11670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796963</v>
      </c>
      <c r="CS44" s="621"/>
      <c r="CT44" s="621"/>
      <c r="CU44" s="621"/>
      <c r="CV44" s="621"/>
      <c r="CW44" s="621"/>
      <c r="CX44" s="621"/>
      <c r="CY44" s="622"/>
      <c r="CZ44" s="623">
        <v>19.8</v>
      </c>
      <c r="DA44" s="624"/>
      <c r="DB44" s="624"/>
      <c r="DC44" s="625"/>
      <c r="DD44" s="626">
        <v>330047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259290</v>
      </c>
      <c r="CS45" s="639"/>
      <c r="CT45" s="639"/>
      <c r="CU45" s="639"/>
      <c r="CV45" s="639"/>
      <c r="CW45" s="639"/>
      <c r="CX45" s="639"/>
      <c r="CY45" s="640"/>
      <c r="CZ45" s="623">
        <v>6.4</v>
      </c>
      <c r="DA45" s="641"/>
      <c r="DB45" s="641"/>
      <c r="DC45" s="642"/>
      <c r="DD45" s="626">
        <v>17471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537673</v>
      </c>
      <c r="CS46" s="621"/>
      <c r="CT46" s="621"/>
      <c r="CU46" s="621"/>
      <c r="CV46" s="621"/>
      <c r="CW46" s="621"/>
      <c r="CX46" s="621"/>
      <c r="CY46" s="622"/>
      <c r="CZ46" s="623">
        <v>13.4</v>
      </c>
      <c r="DA46" s="624"/>
      <c r="DB46" s="624"/>
      <c r="DC46" s="625"/>
      <c r="DD46" s="626">
        <v>312576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4026846</v>
      </c>
      <c r="CS49" s="605"/>
      <c r="CT49" s="605"/>
      <c r="CU49" s="605"/>
      <c r="CV49" s="605"/>
      <c r="CW49" s="605"/>
      <c r="CX49" s="605"/>
      <c r="CY49" s="606"/>
      <c r="CZ49" s="607">
        <v>100</v>
      </c>
      <c r="DA49" s="608"/>
      <c r="DB49" s="608"/>
      <c r="DC49" s="609"/>
      <c r="DD49" s="610">
        <v>2828320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22" sqref="B22:P2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4414</v>
      </c>
      <c r="R7" s="1134"/>
      <c r="S7" s="1134"/>
      <c r="T7" s="1134"/>
      <c r="U7" s="1134"/>
      <c r="V7" s="1134">
        <v>4019</v>
      </c>
      <c r="W7" s="1134"/>
      <c r="X7" s="1134"/>
      <c r="Y7" s="1134"/>
      <c r="Z7" s="1134"/>
      <c r="AA7" s="1134">
        <v>395</v>
      </c>
      <c r="AB7" s="1134"/>
      <c r="AC7" s="1134"/>
      <c r="AD7" s="1134"/>
      <c r="AE7" s="1135"/>
      <c r="AF7" s="1136">
        <v>300</v>
      </c>
      <c r="AG7" s="1137"/>
      <c r="AH7" s="1137"/>
      <c r="AI7" s="1137"/>
      <c r="AJ7" s="1138"/>
      <c r="AK7" s="1120">
        <v>21</v>
      </c>
      <c r="AL7" s="1121"/>
      <c r="AM7" s="1121"/>
      <c r="AN7" s="1121"/>
      <c r="AO7" s="1121"/>
      <c r="AP7" s="1121">
        <v>3250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1</v>
      </c>
      <c r="CI7" s="1118"/>
      <c r="CJ7" s="1118"/>
      <c r="CK7" s="1118"/>
      <c r="CL7" s="1119"/>
      <c r="CM7" s="1117">
        <v>717</v>
      </c>
      <c r="CN7" s="1118"/>
      <c r="CO7" s="1118"/>
      <c r="CP7" s="1118"/>
      <c r="CQ7" s="1119"/>
      <c r="CR7" s="1117">
        <v>5</v>
      </c>
      <c r="CS7" s="1118"/>
      <c r="CT7" s="1118"/>
      <c r="CU7" s="1118"/>
      <c r="CV7" s="1119"/>
      <c r="CW7" s="1117" t="s">
        <v>539</v>
      </c>
      <c r="CX7" s="1118"/>
      <c r="CY7" s="1118"/>
      <c r="CZ7" s="1118"/>
      <c r="DA7" s="1119"/>
      <c r="DB7" s="1117" t="s">
        <v>539</v>
      </c>
      <c r="DC7" s="1118"/>
      <c r="DD7" s="1118"/>
      <c r="DE7" s="1118"/>
      <c r="DF7" s="1119"/>
      <c r="DG7" s="1117" t="s">
        <v>539</v>
      </c>
      <c r="DH7" s="1118"/>
      <c r="DI7" s="1118"/>
      <c r="DJ7" s="1118"/>
      <c r="DK7" s="1119"/>
      <c r="DL7" s="1117" t="s">
        <v>539</v>
      </c>
      <c r="DM7" s="1118"/>
      <c r="DN7" s="1118"/>
      <c r="DO7" s="1118"/>
      <c r="DP7" s="1119"/>
      <c r="DQ7" s="1117" t="s">
        <v>539</v>
      </c>
      <c r="DR7" s="1118"/>
      <c r="DS7" s="1118"/>
      <c r="DT7" s="1118"/>
      <c r="DU7" s="1119"/>
      <c r="DV7" s="1144"/>
      <c r="DW7" s="1145"/>
      <c r="DX7" s="1145"/>
      <c r="DY7" s="1145"/>
      <c r="DZ7" s="1146"/>
      <c r="EA7" s="207"/>
    </row>
    <row r="8" spans="1:131" s="208" customFormat="1" ht="26.25" customHeight="1" x14ac:dyDescent="0.15">
      <c r="A8" s="214">
        <v>2</v>
      </c>
      <c r="B8" s="1066" t="s">
        <v>369</v>
      </c>
      <c r="C8" s="1067"/>
      <c r="D8" s="1067"/>
      <c r="E8" s="1067"/>
      <c r="F8" s="1067"/>
      <c r="G8" s="1067"/>
      <c r="H8" s="1067"/>
      <c r="I8" s="1067"/>
      <c r="J8" s="1067"/>
      <c r="K8" s="1067"/>
      <c r="L8" s="1067"/>
      <c r="M8" s="1067"/>
      <c r="N8" s="1067"/>
      <c r="O8" s="1067"/>
      <c r="P8" s="1068"/>
      <c r="Q8" s="1072">
        <v>17</v>
      </c>
      <c r="R8" s="1073"/>
      <c r="S8" s="1073"/>
      <c r="T8" s="1073"/>
      <c r="U8" s="1073"/>
      <c r="V8" s="1073">
        <v>14</v>
      </c>
      <c r="W8" s="1073"/>
      <c r="X8" s="1073"/>
      <c r="Y8" s="1073"/>
      <c r="Z8" s="1073"/>
      <c r="AA8" s="1073">
        <v>2</v>
      </c>
      <c r="AB8" s="1073"/>
      <c r="AC8" s="1073"/>
      <c r="AD8" s="1073"/>
      <c r="AE8" s="1074"/>
      <c r="AF8" s="1048">
        <v>2</v>
      </c>
      <c r="AG8" s="1049"/>
      <c r="AH8" s="1049"/>
      <c r="AI8" s="1049"/>
      <c r="AJ8" s="1050"/>
      <c r="AK8" s="1115" t="s">
        <v>539</v>
      </c>
      <c r="AL8" s="1116"/>
      <c r="AM8" s="1116"/>
      <c r="AN8" s="1116"/>
      <c r="AO8" s="1116"/>
      <c r="AP8" s="1116" t="s">
        <v>539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4424</v>
      </c>
      <c r="R23" s="1098"/>
      <c r="S23" s="1098"/>
      <c r="T23" s="1098"/>
      <c r="U23" s="1098"/>
      <c r="V23" s="1098">
        <v>4027</v>
      </c>
      <c r="W23" s="1098"/>
      <c r="X23" s="1098"/>
      <c r="Y23" s="1098"/>
      <c r="Z23" s="1098"/>
      <c r="AA23" s="1098">
        <v>397</v>
      </c>
      <c r="AB23" s="1098"/>
      <c r="AC23" s="1098"/>
      <c r="AD23" s="1098"/>
      <c r="AE23" s="1099"/>
      <c r="AF23" s="1100">
        <v>302</v>
      </c>
      <c r="AG23" s="1098"/>
      <c r="AH23" s="1098"/>
      <c r="AI23" s="1098"/>
      <c r="AJ23" s="1101"/>
      <c r="AK23" s="1102"/>
      <c r="AL23" s="1103"/>
      <c r="AM23" s="1103"/>
      <c r="AN23" s="1103"/>
      <c r="AO23" s="1103"/>
      <c r="AP23" s="1098">
        <v>3250</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1213</v>
      </c>
      <c r="R28" s="1083"/>
      <c r="S28" s="1083"/>
      <c r="T28" s="1083"/>
      <c r="U28" s="1083"/>
      <c r="V28" s="1083">
        <v>1090</v>
      </c>
      <c r="W28" s="1083"/>
      <c r="X28" s="1083"/>
      <c r="Y28" s="1083"/>
      <c r="Z28" s="1083"/>
      <c r="AA28" s="1083">
        <v>123</v>
      </c>
      <c r="AB28" s="1083"/>
      <c r="AC28" s="1083"/>
      <c r="AD28" s="1083"/>
      <c r="AE28" s="1084"/>
      <c r="AF28" s="1085">
        <v>123</v>
      </c>
      <c r="AG28" s="1083"/>
      <c r="AH28" s="1083"/>
      <c r="AI28" s="1083"/>
      <c r="AJ28" s="1086"/>
      <c r="AK28" s="1087">
        <v>84</v>
      </c>
      <c r="AL28" s="1075"/>
      <c r="AM28" s="1075"/>
      <c r="AN28" s="1075"/>
      <c r="AO28" s="1075"/>
      <c r="AP28" s="1075" t="s">
        <v>553</v>
      </c>
      <c r="AQ28" s="1075"/>
      <c r="AR28" s="1075"/>
      <c r="AS28" s="1075"/>
      <c r="AT28" s="1075"/>
      <c r="AU28" s="1075" t="s">
        <v>539</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72</v>
      </c>
      <c r="R29" s="1073"/>
      <c r="S29" s="1073"/>
      <c r="T29" s="1073"/>
      <c r="U29" s="1073"/>
      <c r="V29" s="1073">
        <v>72</v>
      </c>
      <c r="W29" s="1073"/>
      <c r="X29" s="1073"/>
      <c r="Y29" s="1073"/>
      <c r="Z29" s="1073"/>
      <c r="AA29" s="1073">
        <v>0</v>
      </c>
      <c r="AB29" s="1073"/>
      <c r="AC29" s="1073"/>
      <c r="AD29" s="1073"/>
      <c r="AE29" s="1074"/>
      <c r="AF29" s="1048">
        <v>0</v>
      </c>
      <c r="AG29" s="1049"/>
      <c r="AH29" s="1049"/>
      <c r="AI29" s="1049"/>
      <c r="AJ29" s="1050"/>
      <c r="AK29" s="1009">
        <v>26</v>
      </c>
      <c r="AL29" s="1000"/>
      <c r="AM29" s="1000"/>
      <c r="AN29" s="1000"/>
      <c r="AO29" s="1000"/>
      <c r="AP29" s="1000" t="s">
        <v>539</v>
      </c>
      <c r="AQ29" s="1000"/>
      <c r="AR29" s="1000"/>
      <c r="AS29" s="1000"/>
      <c r="AT29" s="1000"/>
      <c r="AU29" s="1000" t="s">
        <v>539</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128</v>
      </c>
      <c r="R30" s="1073"/>
      <c r="S30" s="1073"/>
      <c r="T30" s="1073"/>
      <c r="U30" s="1073"/>
      <c r="V30" s="1073">
        <v>92</v>
      </c>
      <c r="W30" s="1073"/>
      <c r="X30" s="1073"/>
      <c r="Y30" s="1073"/>
      <c r="Z30" s="1073"/>
      <c r="AA30" s="1073">
        <v>35</v>
      </c>
      <c r="AB30" s="1073"/>
      <c r="AC30" s="1073"/>
      <c r="AD30" s="1073"/>
      <c r="AE30" s="1074"/>
      <c r="AF30" s="1048">
        <v>317</v>
      </c>
      <c r="AG30" s="1049"/>
      <c r="AH30" s="1049"/>
      <c r="AI30" s="1049"/>
      <c r="AJ30" s="1050"/>
      <c r="AK30" s="1009">
        <v>1</v>
      </c>
      <c r="AL30" s="1000"/>
      <c r="AM30" s="1000"/>
      <c r="AN30" s="1000"/>
      <c r="AO30" s="1000"/>
      <c r="AP30" s="1000">
        <v>381</v>
      </c>
      <c r="AQ30" s="1000"/>
      <c r="AR30" s="1000"/>
      <c r="AS30" s="1000"/>
      <c r="AT30" s="1000"/>
      <c r="AU30" s="1000">
        <v>6</v>
      </c>
      <c r="AV30" s="1000"/>
      <c r="AW30" s="1000"/>
      <c r="AX30" s="1000"/>
      <c r="AY30" s="1000"/>
      <c r="AZ30" s="1071" t="s">
        <v>539</v>
      </c>
      <c r="BA30" s="1071"/>
      <c r="BB30" s="1071"/>
      <c r="BC30" s="1071"/>
      <c r="BD30" s="1071"/>
      <c r="BE30" s="1061" t="s">
        <v>554</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686</v>
      </c>
      <c r="R31" s="1073"/>
      <c r="S31" s="1073"/>
      <c r="T31" s="1073"/>
      <c r="U31" s="1073"/>
      <c r="V31" s="1073">
        <v>640</v>
      </c>
      <c r="W31" s="1073"/>
      <c r="X31" s="1073"/>
      <c r="Y31" s="1073"/>
      <c r="Z31" s="1073"/>
      <c r="AA31" s="1073">
        <v>46</v>
      </c>
      <c r="AB31" s="1073"/>
      <c r="AC31" s="1073"/>
      <c r="AD31" s="1073"/>
      <c r="AE31" s="1074"/>
      <c r="AF31" s="1048">
        <v>29</v>
      </c>
      <c r="AG31" s="1049"/>
      <c r="AH31" s="1049"/>
      <c r="AI31" s="1049"/>
      <c r="AJ31" s="1050"/>
      <c r="AK31" s="1009">
        <v>210</v>
      </c>
      <c r="AL31" s="1000"/>
      <c r="AM31" s="1000"/>
      <c r="AN31" s="1000"/>
      <c r="AO31" s="1000"/>
      <c r="AP31" s="1000">
        <v>3735</v>
      </c>
      <c r="AQ31" s="1000"/>
      <c r="AR31" s="1000"/>
      <c r="AS31" s="1000"/>
      <c r="AT31" s="1000"/>
      <c r="AU31" s="1000">
        <v>2969</v>
      </c>
      <c r="AV31" s="1000"/>
      <c r="AW31" s="1000"/>
      <c r="AX31" s="1000"/>
      <c r="AY31" s="1000"/>
      <c r="AZ31" s="1071" t="s">
        <v>553</v>
      </c>
      <c r="BA31" s="1071"/>
      <c r="BB31" s="1071"/>
      <c r="BC31" s="1071"/>
      <c r="BD31" s="1071"/>
      <c r="BE31" s="1061" t="s">
        <v>555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469</v>
      </c>
      <c r="AG63" s="988"/>
      <c r="AH63" s="988"/>
      <c r="AI63" s="988"/>
      <c r="AJ63" s="1059"/>
      <c r="AK63" s="1060"/>
      <c r="AL63" s="992"/>
      <c r="AM63" s="992"/>
      <c r="AN63" s="992"/>
      <c r="AO63" s="992"/>
      <c r="AP63" s="988">
        <v>4115</v>
      </c>
      <c r="AQ63" s="988"/>
      <c r="AR63" s="988"/>
      <c r="AS63" s="988"/>
      <c r="AT63" s="988"/>
      <c r="AU63" s="988">
        <v>2975</v>
      </c>
      <c r="AV63" s="988"/>
      <c r="AW63" s="988"/>
      <c r="AX63" s="988"/>
      <c r="AY63" s="988"/>
      <c r="AZ63" s="1054"/>
      <c r="BA63" s="1054"/>
      <c r="BB63" s="1054"/>
      <c r="BC63" s="1054"/>
      <c r="BD63" s="1054"/>
      <c r="BE63" s="989"/>
      <c r="BF63" s="989"/>
      <c r="BG63" s="989"/>
      <c r="BH63" s="989"/>
      <c r="BI63" s="990"/>
      <c r="BJ63" s="1055" t="s">
        <v>389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392</v>
      </c>
      <c r="R66" s="1031"/>
      <c r="S66" s="1031"/>
      <c r="T66" s="1031"/>
      <c r="U66" s="1032"/>
      <c r="V66" s="1030" t="s">
        <v>393</v>
      </c>
      <c r="W66" s="1031"/>
      <c r="X66" s="1031"/>
      <c r="Y66" s="1031"/>
      <c r="Z66" s="1032"/>
      <c r="AA66" s="1030" t="s">
        <v>394</v>
      </c>
      <c r="AB66" s="1031"/>
      <c r="AC66" s="1031"/>
      <c r="AD66" s="1031"/>
      <c r="AE66" s="1032"/>
      <c r="AF66" s="1036" t="s">
        <v>395</v>
      </c>
      <c r="AG66" s="1037"/>
      <c r="AH66" s="1037"/>
      <c r="AI66" s="1037"/>
      <c r="AJ66" s="1038"/>
      <c r="AK66" s="1030" t="s">
        <v>396</v>
      </c>
      <c r="AL66" s="1025"/>
      <c r="AM66" s="1025"/>
      <c r="AN66" s="1025"/>
      <c r="AO66" s="1026"/>
      <c r="AP66" s="1030" t="s">
        <v>397</v>
      </c>
      <c r="AQ66" s="1031"/>
      <c r="AR66" s="1031"/>
      <c r="AS66" s="1031"/>
      <c r="AT66" s="1032"/>
      <c r="AU66" s="1030" t="s">
        <v>398</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3060</v>
      </c>
      <c r="R68" s="1011"/>
      <c r="S68" s="1011"/>
      <c r="T68" s="1011"/>
      <c r="U68" s="1011"/>
      <c r="V68" s="1011">
        <v>2989</v>
      </c>
      <c r="W68" s="1011"/>
      <c r="X68" s="1011"/>
      <c r="Y68" s="1011"/>
      <c r="Z68" s="1011"/>
      <c r="AA68" s="1011">
        <v>71</v>
      </c>
      <c r="AB68" s="1011"/>
      <c r="AC68" s="1011"/>
      <c r="AD68" s="1011"/>
      <c r="AE68" s="1011"/>
      <c r="AF68" s="1011">
        <v>71</v>
      </c>
      <c r="AG68" s="1011"/>
      <c r="AH68" s="1011"/>
      <c r="AI68" s="1011"/>
      <c r="AJ68" s="1011"/>
      <c r="AK68" s="1011">
        <v>222</v>
      </c>
      <c r="AL68" s="1011"/>
      <c r="AM68" s="1011"/>
      <c r="AN68" s="1011"/>
      <c r="AO68" s="1011"/>
      <c r="AP68" s="1011">
        <v>2340</v>
      </c>
      <c r="AQ68" s="1011"/>
      <c r="AR68" s="1011"/>
      <c r="AS68" s="1011"/>
      <c r="AT68" s="1011"/>
      <c r="AU68" s="1011">
        <v>81</v>
      </c>
      <c r="AV68" s="1011"/>
      <c r="AW68" s="1011"/>
      <c r="AX68" s="1011"/>
      <c r="AY68" s="1011"/>
      <c r="AZ68" s="1012" t="s">
        <v>556</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2557</v>
      </c>
      <c r="R69" s="1000"/>
      <c r="S69" s="1000"/>
      <c r="T69" s="1000"/>
      <c r="U69" s="1000"/>
      <c r="V69" s="1000">
        <v>2438</v>
      </c>
      <c r="W69" s="1000"/>
      <c r="X69" s="1000"/>
      <c r="Y69" s="1000"/>
      <c r="Z69" s="1000"/>
      <c r="AA69" s="1000">
        <v>119</v>
      </c>
      <c r="AB69" s="1000"/>
      <c r="AC69" s="1000"/>
      <c r="AD69" s="1000"/>
      <c r="AE69" s="1000"/>
      <c r="AF69" s="1000">
        <v>119</v>
      </c>
      <c r="AG69" s="1000"/>
      <c r="AH69" s="1000"/>
      <c r="AI69" s="1000"/>
      <c r="AJ69" s="1000"/>
      <c r="AK69" s="1000">
        <v>144</v>
      </c>
      <c r="AL69" s="1000"/>
      <c r="AM69" s="1000"/>
      <c r="AN69" s="1000"/>
      <c r="AO69" s="1000"/>
      <c r="AP69" s="1000">
        <v>1033</v>
      </c>
      <c r="AQ69" s="1000"/>
      <c r="AR69" s="1000"/>
      <c r="AS69" s="1000"/>
      <c r="AT69" s="1000"/>
      <c r="AU69" s="1000">
        <v>54</v>
      </c>
      <c r="AV69" s="1000"/>
      <c r="AW69" s="1000"/>
      <c r="AX69" s="1000"/>
      <c r="AY69" s="1000"/>
      <c r="AZ69" s="1001" t="s">
        <v>557</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717</v>
      </c>
      <c r="R70" s="1000"/>
      <c r="S70" s="1000"/>
      <c r="T70" s="1000"/>
      <c r="U70" s="1000"/>
      <c r="V70" s="1000">
        <v>607</v>
      </c>
      <c r="W70" s="1000"/>
      <c r="X70" s="1000"/>
      <c r="Y70" s="1000"/>
      <c r="Z70" s="1000"/>
      <c r="AA70" s="1000">
        <v>109</v>
      </c>
      <c r="AB70" s="1000"/>
      <c r="AC70" s="1000"/>
      <c r="AD70" s="1000"/>
      <c r="AE70" s="1000"/>
      <c r="AF70" s="1000">
        <v>109</v>
      </c>
      <c r="AG70" s="1000"/>
      <c r="AH70" s="1000"/>
      <c r="AI70" s="1000"/>
      <c r="AJ70" s="1000"/>
      <c r="AK70" s="1000" t="s">
        <v>558</v>
      </c>
      <c r="AL70" s="1000"/>
      <c r="AM70" s="1000"/>
      <c r="AN70" s="1000"/>
      <c r="AO70" s="1000"/>
      <c r="AP70" s="1000" t="s">
        <v>558</v>
      </c>
      <c r="AQ70" s="1000"/>
      <c r="AR70" s="1000"/>
      <c r="AS70" s="1000"/>
      <c r="AT70" s="1000"/>
      <c r="AU70" s="1000" t="s">
        <v>562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542</v>
      </c>
      <c r="R71" s="1000"/>
      <c r="S71" s="1000"/>
      <c r="T71" s="1000"/>
      <c r="U71" s="1000"/>
      <c r="V71" s="1000">
        <v>476</v>
      </c>
      <c r="W71" s="1000"/>
      <c r="X71" s="1000"/>
      <c r="Y71" s="1000"/>
      <c r="Z71" s="1000"/>
      <c r="AA71" s="1000">
        <v>65</v>
      </c>
      <c r="AB71" s="1000"/>
      <c r="AC71" s="1000"/>
      <c r="AD71" s="1000"/>
      <c r="AE71" s="1000"/>
      <c r="AF71" s="1000">
        <v>65</v>
      </c>
      <c r="AG71" s="1000"/>
      <c r="AH71" s="1000"/>
      <c r="AI71" s="1000"/>
      <c r="AJ71" s="1000"/>
      <c r="AK71" s="1000" t="s">
        <v>559</v>
      </c>
      <c r="AL71" s="1000"/>
      <c r="AM71" s="1000"/>
      <c r="AN71" s="1000"/>
      <c r="AO71" s="1000"/>
      <c r="AP71" s="1000">
        <v>46</v>
      </c>
      <c r="AQ71" s="1000"/>
      <c r="AR71" s="1000"/>
      <c r="AS71" s="1000"/>
      <c r="AT71" s="1000"/>
      <c r="AU71" s="1000">
        <v>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373</v>
      </c>
      <c r="R72" s="1000"/>
      <c r="S72" s="1000"/>
      <c r="T72" s="1000"/>
      <c r="U72" s="1000"/>
      <c r="V72" s="1000">
        <v>319</v>
      </c>
      <c r="W72" s="1000"/>
      <c r="X72" s="1000"/>
      <c r="Y72" s="1000"/>
      <c r="Z72" s="1000"/>
      <c r="AA72" s="1000">
        <v>54</v>
      </c>
      <c r="AB72" s="1000"/>
      <c r="AC72" s="1000"/>
      <c r="AD72" s="1000"/>
      <c r="AE72" s="1000"/>
      <c r="AF72" s="1000">
        <v>54</v>
      </c>
      <c r="AG72" s="1000"/>
      <c r="AH72" s="1000"/>
      <c r="AI72" s="1000"/>
      <c r="AJ72" s="1000"/>
      <c r="AK72" s="1000" t="s">
        <v>563</v>
      </c>
      <c r="AL72" s="1000"/>
      <c r="AM72" s="1000"/>
      <c r="AN72" s="1000"/>
      <c r="AO72" s="1000"/>
      <c r="AP72" s="1000" t="s">
        <v>562</v>
      </c>
      <c r="AQ72" s="1000"/>
      <c r="AR72" s="1000"/>
      <c r="AS72" s="1000"/>
      <c r="AT72" s="1000"/>
      <c r="AU72" s="1000" t="s">
        <v>562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6</v>
      </c>
      <c r="R73" s="1000"/>
      <c r="S73" s="1000"/>
      <c r="T73" s="1000"/>
      <c r="U73" s="1000"/>
      <c r="V73" s="1000">
        <v>6</v>
      </c>
      <c r="W73" s="1000"/>
      <c r="X73" s="1000"/>
      <c r="Y73" s="1000"/>
      <c r="Z73" s="1000"/>
      <c r="AA73" s="1000">
        <v>0</v>
      </c>
      <c r="AB73" s="1000"/>
      <c r="AC73" s="1000"/>
      <c r="AD73" s="1000"/>
      <c r="AE73" s="1000"/>
      <c r="AF73" s="1000">
        <v>0</v>
      </c>
      <c r="AG73" s="1000"/>
      <c r="AH73" s="1000"/>
      <c r="AI73" s="1000"/>
      <c r="AJ73" s="1000"/>
      <c r="AK73" s="1000" t="s">
        <v>562</v>
      </c>
      <c r="AL73" s="1000"/>
      <c r="AM73" s="1000"/>
      <c r="AN73" s="1000"/>
      <c r="AO73" s="1000"/>
      <c r="AP73" s="1000" t="s">
        <v>562</v>
      </c>
      <c r="AQ73" s="1000"/>
      <c r="AR73" s="1000"/>
      <c r="AS73" s="1000"/>
      <c r="AT73" s="1000"/>
      <c r="AU73" s="1000" t="s">
        <v>562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547</v>
      </c>
      <c r="C74" s="1004"/>
      <c r="D74" s="1004"/>
      <c r="E74" s="1004"/>
      <c r="F74" s="1004"/>
      <c r="G74" s="1004"/>
      <c r="H74" s="1004"/>
      <c r="I74" s="1004"/>
      <c r="J74" s="1004"/>
      <c r="K74" s="1004"/>
      <c r="L74" s="1004"/>
      <c r="M74" s="1004"/>
      <c r="N74" s="1004"/>
      <c r="O74" s="1004"/>
      <c r="P74" s="1005"/>
      <c r="Q74" s="1006">
        <v>3434</v>
      </c>
      <c r="R74" s="1000"/>
      <c r="S74" s="1000"/>
      <c r="T74" s="1000"/>
      <c r="U74" s="1000"/>
      <c r="V74" s="1000">
        <v>3345</v>
      </c>
      <c r="W74" s="1000"/>
      <c r="X74" s="1000"/>
      <c r="Y74" s="1000"/>
      <c r="Z74" s="1000"/>
      <c r="AA74" s="1000">
        <v>89</v>
      </c>
      <c r="AB74" s="1000"/>
      <c r="AC74" s="1000"/>
      <c r="AD74" s="1000"/>
      <c r="AE74" s="1000"/>
      <c r="AF74" s="1000">
        <v>89</v>
      </c>
      <c r="AG74" s="1000"/>
      <c r="AH74" s="1000"/>
      <c r="AI74" s="1000"/>
      <c r="AJ74" s="1000"/>
      <c r="AK74" s="1000" t="s">
        <v>562</v>
      </c>
      <c r="AL74" s="1000"/>
      <c r="AM74" s="1000"/>
      <c r="AN74" s="1000"/>
      <c r="AO74" s="1000"/>
      <c r="AP74" s="1000" t="s">
        <v>562</v>
      </c>
      <c r="AQ74" s="1000"/>
      <c r="AR74" s="1000"/>
      <c r="AS74" s="1000"/>
      <c r="AT74" s="1000"/>
      <c r="AU74" s="1000" t="s">
        <v>562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548</v>
      </c>
      <c r="C75" s="1004"/>
      <c r="D75" s="1004"/>
      <c r="E75" s="1004"/>
      <c r="F75" s="1004"/>
      <c r="G75" s="1004"/>
      <c r="H75" s="1004"/>
      <c r="I75" s="1004"/>
      <c r="J75" s="1004"/>
      <c r="K75" s="1004"/>
      <c r="L75" s="1004"/>
      <c r="M75" s="1004"/>
      <c r="N75" s="1004"/>
      <c r="O75" s="1004"/>
      <c r="P75" s="1005"/>
      <c r="Q75" s="1007">
        <v>72</v>
      </c>
      <c r="R75" s="1008"/>
      <c r="S75" s="1008"/>
      <c r="T75" s="1008"/>
      <c r="U75" s="1009"/>
      <c r="V75" s="1010">
        <v>70</v>
      </c>
      <c r="W75" s="1008"/>
      <c r="X75" s="1008"/>
      <c r="Y75" s="1008"/>
      <c r="Z75" s="1009"/>
      <c r="AA75" s="1010">
        <v>3</v>
      </c>
      <c r="AB75" s="1008"/>
      <c r="AC75" s="1008"/>
      <c r="AD75" s="1008"/>
      <c r="AE75" s="1009"/>
      <c r="AF75" s="1010">
        <v>3</v>
      </c>
      <c r="AG75" s="1008"/>
      <c r="AH75" s="1008"/>
      <c r="AI75" s="1008"/>
      <c r="AJ75" s="1009"/>
      <c r="AK75" s="1010" t="s">
        <v>558</v>
      </c>
      <c r="AL75" s="1008"/>
      <c r="AM75" s="1008"/>
      <c r="AN75" s="1008"/>
      <c r="AO75" s="1009"/>
      <c r="AP75" s="1010" t="s">
        <v>558</v>
      </c>
      <c r="AQ75" s="1008"/>
      <c r="AR75" s="1008"/>
      <c r="AS75" s="1008"/>
      <c r="AT75" s="1009"/>
      <c r="AU75" s="1010" t="s">
        <v>564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549</v>
      </c>
      <c r="C76" s="1004"/>
      <c r="D76" s="1004"/>
      <c r="E76" s="1004"/>
      <c r="F76" s="1004"/>
      <c r="G76" s="1004"/>
      <c r="H76" s="1004"/>
      <c r="I76" s="1004"/>
      <c r="J76" s="1004"/>
      <c r="K76" s="1004"/>
      <c r="L76" s="1004"/>
      <c r="M76" s="1004"/>
      <c r="N76" s="1004"/>
      <c r="O76" s="1004"/>
      <c r="P76" s="1005"/>
      <c r="Q76" s="1007">
        <v>9578</v>
      </c>
      <c r="R76" s="1008"/>
      <c r="S76" s="1008"/>
      <c r="T76" s="1008"/>
      <c r="U76" s="1009"/>
      <c r="V76" s="1010">
        <v>9432</v>
      </c>
      <c r="W76" s="1008"/>
      <c r="X76" s="1008"/>
      <c r="Y76" s="1008"/>
      <c r="Z76" s="1009"/>
      <c r="AA76" s="1010">
        <v>146</v>
      </c>
      <c r="AB76" s="1008"/>
      <c r="AC76" s="1008"/>
      <c r="AD76" s="1008"/>
      <c r="AE76" s="1009"/>
      <c r="AF76" s="1010">
        <v>146</v>
      </c>
      <c r="AG76" s="1008"/>
      <c r="AH76" s="1008"/>
      <c r="AI76" s="1008"/>
      <c r="AJ76" s="1009"/>
      <c r="AK76" s="1010">
        <v>1850</v>
      </c>
      <c r="AL76" s="1008"/>
      <c r="AM76" s="1008"/>
      <c r="AN76" s="1008"/>
      <c r="AO76" s="1009"/>
      <c r="AP76" s="1010" t="s">
        <v>558</v>
      </c>
      <c r="AQ76" s="1008"/>
      <c r="AR76" s="1008"/>
      <c r="AS76" s="1008"/>
      <c r="AT76" s="1009"/>
      <c r="AU76" s="1010" t="s">
        <v>562</v>
      </c>
      <c r="AV76" s="1008"/>
      <c r="AW76" s="1008"/>
      <c r="AX76" s="1008"/>
      <c r="AY76" s="1009"/>
      <c r="AZ76" s="1001" t="s">
        <v>560</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550</v>
      </c>
      <c r="C77" s="1004"/>
      <c r="D77" s="1004"/>
      <c r="E77" s="1004"/>
      <c r="F77" s="1004"/>
      <c r="G77" s="1004"/>
      <c r="H77" s="1004"/>
      <c r="I77" s="1004"/>
      <c r="J77" s="1004"/>
      <c r="K77" s="1004"/>
      <c r="L77" s="1004"/>
      <c r="M77" s="1004"/>
      <c r="N77" s="1004"/>
      <c r="O77" s="1004"/>
      <c r="P77" s="1005"/>
      <c r="Q77" s="1007">
        <v>256</v>
      </c>
      <c r="R77" s="1008"/>
      <c r="S77" s="1008"/>
      <c r="T77" s="1008"/>
      <c r="U77" s="1009"/>
      <c r="V77" s="1010">
        <v>224</v>
      </c>
      <c r="W77" s="1008"/>
      <c r="X77" s="1008"/>
      <c r="Y77" s="1008"/>
      <c r="Z77" s="1009"/>
      <c r="AA77" s="1010">
        <v>32</v>
      </c>
      <c r="AB77" s="1008"/>
      <c r="AC77" s="1008"/>
      <c r="AD77" s="1008"/>
      <c r="AE77" s="1009"/>
      <c r="AF77" s="1010">
        <v>32</v>
      </c>
      <c r="AG77" s="1008"/>
      <c r="AH77" s="1008"/>
      <c r="AI77" s="1008"/>
      <c r="AJ77" s="1009"/>
      <c r="AK77" s="1010" t="s">
        <v>558</v>
      </c>
      <c r="AL77" s="1008"/>
      <c r="AM77" s="1008"/>
      <c r="AN77" s="1008"/>
      <c r="AO77" s="1009"/>
      <c r="AP77" s="1010" t="s">
        <v>558</v>
      </c>
      <c r="AQ77" s="1008"/>
      <c r="AR77" s="1008"/>
      <c r="AS77" s="1008"/>
      <c r="AT77" s="1009"/>
      <c r="AU77" s="1010" t="s">
        <v>564</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551</v>
      </c>
      <c r="C78" s="1004"/>
      <c r="D78" s="1004"/>
      <c r="E78" s="1004"/>
      <c r="F78" s="1004"/>
      <c r="G78" s="1004"/>
      <c r="H78" s="1004"/>
      <c r="I78" s="1004"/>
      <c r="J78" s="1004"/>
      <c r="K78" s="1004"/>
      <c r="L78" s="1004"/>
      <c r="M78" s="1004"/>
      <c r="N78" s="1004"/>
      <c r="O78" s="1004"/>
      <c r="P78" s="1005"/>
      <c r="Q78" s="1006">
        <v>244114</v>
      </c>
      <c r="R78" s="1000"/>
      <c r="S78" s="1000"/>
      <c r="T78" s="1000"/>
      <c r="U78" s="1000"/>
      <c r="V78" s="1000">
        <v>233963</v>
      </c>
      <c r="W78" s="1000"/>
      <c r="X78" s="1000"/>
      <c r="Y78" s="1000"/>
      <c r="Z78" s="1000"/>
      <c r="AA78" s="1000">
        <v>10151</v>
      </c>
      <c r="AB78" s="1000"/>
      <c r="AC78" s="1000"/>
      <c r="AD78" s="1000"/>
      <c r="AE78" s="1000"/>
      <c r="AF78" s="1000">
        <v>10151</v>
      </c>
      <c r="AG78" s="1000"/>
      <c r="AH78" s="1000"/>
      <c r="AI78" s="1000"/>
      <c r="AJ78" s="1000"/>
      <c r="AK78" s="1000" t="s">
        <v>558</v>
      </c>
      <c r="AL78" s="1000"/>
      <c r="AM78" s="1000"/>
      <c r="AN78" s="1000"/>
      <c r="AO78" s="1000"/>
      <c r="AP78" s="1000" t="s">
        <v>558</v>
      </c>
      <c r="AQ78" s="1000"/>
      <c r="AR78" s="1000"/>
      <c r="AS78" s="1000"/>
      <c r="AT78" s="1000"/>
      <c r="AU78" s="1000" t="s">
        <v>564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552</v>
      </c>
      <c r="C79" s="1004"/>
      <c r="D79" s="1004"/>
      <c r="E79" s="1004"/>
      <c r="F79" s="1004"/>
      <c r="G79" s="1004"/>
      <c r="H79" s="1004"/>
      <c r="I79" s="1004"/>
      <c r="J79" s="1004"/>
      <c r="K79" s="1004"/>
      <c r="L79" s="1004"/>
      <c r="M79" s="1004"/>
      <c r="N79" s="1004"/>
      <c r="O79" s="1004"/>
      <c r="P79" s="1005"/>
      <c r="Q79" s="1006">
        <v>49</v>
      </c>
      <c r="R79" s="1000"/>
      <c r="S79" s="1000"/>
      <c r="T79" s="1000"/>
      <c r="U79" s="1000"/>
      <c r="V79" s="1000">
        <v>39</v>
      </c>
      <c r="W79" s="1000"/>
      <c r="X79" s="1000"/>
      <c r="Y79" s="1000"/>
      <c r="Z79" s="1000"/>
      <c r="AA79" s="1000">
        <v>10</v>
      </c>
      <c r="AB79" s="1000"/>
      <c r="AC79" s="1000"/>
      <c r="AD79" s="1000"/>
      <c r="AE79" s="1000"/>
      <c r="AF79" s="1000">
        <v>10</v>
      </c>
      <c r="AG79" s="1000"/>
      <c r="AH79" s="1000"/>
      <c r="AI79" s="1000"/>
      <c r="AJ79" s="1000"/>
      <c r="AK79" s="1000" t="s">
        <v>558</v>
      </c>
      <c r="AL79" s="1000"/>
      <c r="AM79" s="1000"/>
      <c r="AN79" s="1000"/>
      <c r="AO79" s="1000"/>
      <c r="AP79" s="1000" t="s">
        <v>558</v>
      </c>
      <c r="AQ79" s="1000"/>
      <c r="AR79" s="1000"/>
      <c r="AS79" s="1000"/>
      <c r="AT79" s="1000"/>
      <c r="AU79" s="1000" t="s">
        <v>562</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565</v>
      </c>
      <c r="C80" s="1004"/>
      <c r="D80" s="1004"/>
      <c r="E80" s="1004"/>
      <c r="F80" s="1004"/>
      <c r="G80" s="1004"/>
      <c r="H80" s="1004"/>
      <c r="I80" s="1004"/>
      <c r="J80" s="1004"/>
      <c r="K80" s="1004"/>
      <c r="L80" s="1004"/>
      <c r="M80" s="1004"/>
      <c r="N80" s="1004"/>
      <c r="O80" s="1004"/>
      <c r="P80" s="1005"/>
      <c r="Q80" s="1006">
        <v>94</v>
      </c>
      <c r="R80" s="1000"/>
      <c r="S80" s="1000"/>
      <c r="T80" s="1000"/>
      <c r="U80" s="1000"/>
      <c r="V80" s="1000">
        <v>77</v>
      </c>
      <c r="W80" s="1000"/>
      <c r="X80" s="1000"/>
      <c r="Y80" s="1000"/>
      <c r="Z80" s="1000"/>
      <c r="AA80" s="1000">
        <v>16</v>
      </c>
      <c r="AB80" s="1000"/>
      <c r="AC80" s="1000"/>
      <c r="AD80" s="1000"/>
      <c r="AE80" s="1000"/>
      <c r="AF80" s="1000">
        <v>16</v>
      </c>
      <c r="AG80" s="1000"/>
      <c r="AH80" s="1000"/>
      <c r="AI80" s="1000"/>
      <c r="AJ80" s="1000"/>
      <c r="AK80" s="1000" t="s">
        <v>539</v>
      </c>
      <c r="AL80" s="1000"/>
      <c r="AM80" s="1000"/>
      <c r="AN80" s="1000"/>
      <c r="AO80" s="1000"/>
      <c r="AP80" s="1000" t="s">
        <v>539</v>
      </c>
      <c r="AQ80" s="1000"/>
      <c r="AR80" s="1000"/>
      <c r="AS80" s="1000"/>
      <c r="AT80" s="1000"/>
      <c r="AU80" s="1000" t="s">
        <v>539</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10867</v>
      </c>
      <c r="AG88" s="988"/>
      <c r="AH88" s="988"/>
      <c r="AI88" s="988"/>
      <c r="AJ88" s="988"/>
      <c r="AK88" s="992"/>
      <c r="AL88" s="992"/>
      <c r="AM88" s="992"/>
      <c r="AN88" s="992"/>
      <c r="AO88" s="992"/>
      <c r="AP88" s="988">
        <v>3419</v>
      </c>
      <c r="AQ88" s="988"/>
      <c r="AR88" s="988"/>
      <c r="AS88" s="988"/>
      <c r="AT88" s="988"/>
      <c r="AU88" s="988">
        <v>137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561</v>
      </c>
      <c r="CX102" s="980"/>
      <c r="CY102" s="980"/>
      <c r="CZ102" s="980"/>
      <c r="DA102" s="981"/>
      <c r="DB102" s="979" t="s">
        <v>558</v>
      </c>
      <c r="DC102" s="980"/>
      <c r="DD102" s="980"/>
      <c r="DE102" s="980"/>
      <c r="DF102" s="981"/>
      <c r="DG102" s="979" t="s">
        <v>558</v>
      </c>
      <c r="DH102" s="980"/>
      <c r="DI102" s="980"/>
      <c r="DJ102" s="980"/>
      <c r="DK102" s="981"/>
      <c r="DL102" s="979" t="s">
        <v>558</v>
      </c>
      <c r="DM102" s="980"/>
      <c r="DN102" s="980"/>
      <c r="DO102" s="980"/>
      <c r="DP102" s="981"/>
      <c r="DQ102" s="979" t="s">
        <v>558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290</v>
      </c>
      <c r="AG109" s="923"/>
      <c r="AH109" s="923"/>
      <c r="AI109" s="923"/>
      <c r="AJ109" s="924"/>
      <c r="AK109" s="925" t="s">
        <v>289</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290</v>
      </c>
      <c r="BW109" s="923"/>
      <c r="BX109" s="923"/>
      <c r="BY109" s="923"/>
      <c r="BZ109" s="924"/>
      <c r="CA109" s="925" t="s">
        <v>289</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290</v>
      </c>
      <c r="DM109" s="923"/>
      <c r="DN109" s="923"/>
      <c r="DO109" s="923"/>
      <c r="DP109" s="924"/>
      <c r="DQ109" s="925" t="s">
        <v>289</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190603</v>
      </c>
      <c r="AB110" s="916"/>
      <c r="AC110" s="916"/>
      <c r="AD110" s="916"/>
      <c r="AE110" s="917"/>
      <c r="AF110" s="918">
        <v>205602</v>
      </c>
      <c r="AG110" s="916"/>
      <c r="AH110" s="916"/>
      <c r="AI110" s="916"/>
      <c r="AJ110" s="917"/>
      <c r="AK110" s="918">
        <v>208341</v>
      </c>
      <c r="AL110" s="916"/>
      <c r="AM110" s="916"/>
      <c r="AN110" s="916"/>
      <c r="AO110" s="917"/>
      <c r="AP110" s="919">
        <v>8.1999999999999993</v>
      </c>
      <c r="AQ110" s="920"/>
      <c r="AR110" s="920"/>
      <c r="AS110" s="920"/>
      <c r="AT110" s="921"/>
      <c r="AU110" s="955" t="s">
        <v>62</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3067935</v>
      </c>
      <c r="BR110" s="863"/>
      <c r="BS110" s="863"/>
      <c r="BT110" s="863"/>
      <c r="BU110" s="863"/>
      <c r="BV110" s="863">
        <v>3102766</v>
      </c>
      <c r="BW110" s="863"/>
      <c r="BX110" s="863"/>
      <c r="BY110" s="863"/>
      <c r="BZ110" s="863"/>
      <c r="CA110" s="863">
        <v>3249850</v>
      </c>
      <c r="CB110" s="863"/>
      <c r="CC110" s="863"/>
      <c r="CD110" s="863"/>
      <c r="CE110" s="863"/>
      <c r="CF110" s="887">
        <v>128.30000000000001</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310284</v>
      </c>
      <c r="BR111" s="835"/>
      <c r="BS111" s="835"/>
      <c r="BT111" s="835"/>
      <c r="BU111" s="835"/>
      <c r="BV111" s="835">
        <v>276428</v>
      </c>
      <c r="BW111" s="835"/>
      <c r="BX111" s="835"/>
      <c r="BY111" s="835"/>
      <c r="BZ111" s="835"/>
      <c r="CA111" s="835">
        <v>241953</v>
      </c>
      <c r="CB111" s="835"/>
      <c r="CC111" s="835"/>
      <c r="CD111" s="835"/>
      <c r="CE111" s="835"/>
      <c r="CF111" s="896">
        <v>9.6</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2903981</v>
      </c>
      <c r="BR112" s="835"/>
      <c r="BS112" s="835"/>
      <c r="BT112" s="835"/>
      <c r="BU112" s="835"/>
      <c r="BV112" s="835">
        <v>2910513</v>
      </c>
      <c r="BW112" s="835"/>
      <c r="BX112" s="835"/>
      <c r="BY112" s="835"/>
      <c r="BZ112" s="835"/>
      <c r="CA112" s="835">
        <v>2975135</v>
      </c>
      <c r="CB112" s="835"/>
      <c r="CC112" s="835"/>
      <c r="CD112" s="835"/>
      <c r="CE112" s="835"/>
      <c r="CF112" s="896">
        <v>117.5</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154553</v>
      </c>
      <c r="AB113" s="944"/>
      <c r="AC113" s="944"/>
      <c r="AD113" s="944"/>
      <c r="AE113" s="945"/>
      <c r="AF113" s="946">
        <v>157957</v>
      </c>
      <c r="AG113" s="944"/>
      <c r="AH113" s="944"/>
      <c r="AI113" s="944"/>
      <c r="AJ113" s="945"/>
      <c r="AK113" s="946">
        <v>174580</v>
      </c>
      <c r="AL113" s="944"/>
      <c r="AM113" s="944"/>
      <c r="AN113" s="944"/>
      <c r="AO113" s="945"/>
      <c r="AP113" s="947">
        <v>6.9</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93889</v>
      </c>
      <c r="BR113" s="835"/>
      <c r="BS113" s="835"/>
      <c r="BT113" s="835"/>
      <c r="BU113" s="835"/>
      <c r="BV113" s="835">
        <v>106260</v>
      </c>
      <c r="BW113" s="835"/>
      <c r="BX113" s="835"/>
      <c r="BY113" s="835"/>
      <c r="BZ113" s="835"/>
      <c r="CA113" s="835">
        <v>137038</v>
      </c>
      <c r="CB113" s="835"/>
      <c r="CC113" s="835"/>
      <c r="CD113" s="835"/>
      <c r="CE113" s="835"/>
      <c r="CF113" s="896">
        <v>5.4</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42386</v>
      </c>
      <c r="AB114" s="798"/>
      <c r="AC114" s="798"/>
      <c r="AD114" s="798"/>
      <c r="AE114" s="799"/>
      <c r="AF114" s="800">
        <v>21369</v>
      </c>
      <c r="AG114" s="798"/>
      <c r="AH114" s="798"/>
      <c r="AI114" s="798"/>
      <c r="AJ114" s="799"/>
      <c r="AK114" s="800">
        <v>14037</v>
      </c>
      <c r="AL114" s="798"/>
      <c r="AM114" s="798"/>
      <c r="AN114" s="798"/>
      <c r="AO114" s="799"/>
      <c r="AP114" s="845">
        <v>0.6</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599752</v>
      </c>
      <c r="BR114" s="835"/>
      <c r="BS114" s="835"/>
      <c r="BT114" s="835"/>
      <c r="BU114" s="835"/>
      <c r="BV114" s="835">
        <v>576317</v>
      </c>
      <c r="BW114" s="835"/>
      <c r="BX114" s="835"/>
      <c r="BY114" s="835"/>
      <c r="BZ114" s="835"/>
      <c r="CA114" s="835">
        <v>577637</v>
      </c>
      <c r="CB114" s="835"/>
      <c r="CC114" s="835"/>
      <c r="CD114" s="835"/>
      <c r="CE114" s="835"/>
      <c r="CF114" s="896">
        <v>22.8</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33749</v>
      </c>
      <c r="AB115" s="944"/>
      <c r="AC115" s="944"/>
      <c r="AD115" s="944"/>
      <c r="AE115" s="945"/>
      <c r="AF115" s="946">
        <v>34744</v>
      </c>
      <c r="AG115" s="944"/>
      <c r="AH115" s="944"/>
      <c r="AI115" s="944"/>
      <c r="AJ115" s="945"/>
      <c r="AK115" s="946">
        <v>35271</v>
      </c>
      <c r="AL115" s="944"/>
      <c r="AM115" s="944"/>
      <c r="AN115" s="944"/>
      <c r="AO115" s="945"/>
      <c r="AP115" s="947">
        <v>1.4</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421291</v>
      </c>
      <c r="AB117" s="930"/>
      <c r="AC117" s="930"/>
      <c r="AD117" s="930"/>
      <c r="AE117" s="931"/>
      <c r="AF117" s="932">
        <v>419672</v>
      </c>
      <c r="AG117" s="930"/>
      <c r="AH117" s="930"/>
      <c r="AI117" s="930"/>
      <c r="AJ117" s="931"/>
      <c r="AK117" s="932">
        <v>432229</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290</v>
      </c>
      <c r="AG118" s="923"/>
      <c r="AH118" s="923"/>
      <c r="AI118" s="923"/>
      <c r="AJ118" s="924"/>
      <c r="AK118" s="925" t="s">
        <v>289</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439</v>
      </c>
      <c r="BP119" s="899"/>
      <c r="BQ119" s="903">
        <v>6975841</v>
      </c>
      <c r="BR119" s="866"/>
      <c r="BS119" s="866"/>
      <c r="BT119" s="866"/>
      <c r="BU119" s="866"/>
      <c r="BV119" s="866">
        <v>6972284</v>
      </c>
      <c r="BW119" s="866"/>
      <c r="BX119" s="866"/>
      <c r="BY119" s="866"/>
      <c r="BZ119" s="866"/>
      <c r="CA119" s="866">
        <v>7181613</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310284</v>
      </c>
      <c r="DH119" s="781"/>
      <c r="DI119" s="781"/>
      <c r="DJ119" s="781"/>
      <c r="DK119" s="782"/>
      <c r="DL119" s="783">
        <v>276428</v>
      </c>
      <c r="DM119" s="781"/>
      <c r="DN119" s="781"/>
      <c r="DO119" s="781"/>
      <c r="DP119" s="782"/>
      <c r="DQ119" s="783">
        <v>241953</v>
      </c>
      <c r="DR119" s="781"/>
      <c r="DS119" s="781"/>
      <c r="DT119" s="781"/>
      <c r="DU119" s="782"/>
      <c r="DV119" s="869">
        <v>9.6</v>
      </c>
      <c r="DW119" s="870"/>
      <c r="DX119" s="870"/>
      <c r="DY119" s="870"/>
      <c r="DZ119" s="871"/>
    </row>
    <row r="120" spans="1:130" s="199" customFormat="1" ht="26.25" customHeight="1" x14ac:dyDescent="0.15">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2131590</v>
      </c>
      <c r="BR120" s="863"/>
      <c r="BS120" s="863"/>
      <c r="BT120" s="863"/>
      <c r="BU120" s="863"/>
      <c r="BV120" s="863">
        <v>2121624</v>
      </c>
      <c r="BW120" s="863"/>
      <c r="BX120" s="863"/>
      <c r="BY120" s="863"/>
      <c r="BZ120" s="863"/>
      <c r="CA120" s="863">
        <v>2182236</v>
      </c>
      <c r="CB120" s="863"/>
      <c r="CC120" s="863"/>
      <c r="CD120" s="863"/>
      <c r="CE120" s="863"/>
      <c r="CF120" s="887">
        <v>86.2</v>
      </c>
      <c r="CG120" s="888"/>
      <c r="CH120" s="888"/>
      <c r="CI120" s="888"/>
      <c r="CJ120" s="888"/>
      <c r="CK120" s="889" t="s">
        <v>443</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2898104</v>
      </c>
      <c r="DH120" s="863"/>
      <c r="DI120" s="863"/>
      <c r="DJ120" s="863"/>
      <c r="DK120" s="863"/>
      <c r="DL120" s="863">
        <v>2904507</v>
      </c>
      <c r="DM120" s="863"/>
      <c r="DN120" s="863"/>
      <c r="DO120" s="863"/>
      <c r="DP120" s="863"/>
      <c r="DQ120" s="863">
        <v>2969045</v>
      </c>
      <c r="DR120" s="863"/>
      <c r="DS120" s="863"/>
      <c r="DT120" s="863"/>
      <c r="DU120" s="863"/>
      <c r="DV120" s="864">
        <v>117.2</v>
      </c>
      <c r="DW120" s="864"/>
      <c r="DX120" s="864"/>
      <c r="DY120" s="864"/>
      <c r="DZ120" s="865"/>
    </row>
    <row r="121" spans="1:130" s="199" customFormat="1" ht="26.25" customHeight="1" x14ac:dyDescent="0.15">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5877</v>
      </c>
      <c r="DH121" s="835"/>
      <c r="DI121" s="835"/>
      <c r="DJ121" s="835"/>
      <c r="DK121" s="835"/>
      <c r="DL121" s="835">
        <v>6006</v>
      </c>
      <c r="DM121" s="835"/>
      <c r="DN121" s="835"/>
      <c r="DO121" s="835"/>
      <c r="DP121" s="835"/>
      <c r="DQ121" s="835">
        <v>6090</v>
      </c>
      <c r="DR121" s="835"/>
      <c r="DS121" s="835"/>
      <c r="DT121" s="835"/>
      <c r="DU121" s="835"/>
      <c r="DV121" s="812">
        <v>0.2</v>
      </c>
      <c r="DW121" s="812"/>
      <c r="DX121" s="812"/>
      <c r="DY121" s="812"/>
      <c r="DZ121" s="813"/>
    </row>
    <row r="122" spans="1:130" s="199" customFormat="1" ht="26.25" customHeight="1" x14ac:dyDescent="0.15">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4241130</v>
      </c>
      <c r="BR122" s="866"/>
      <c r="BS122" s="866"/>
      <c r="BT122" s="866"/>
      <c r="BU122" s="866"/>
      <c r="BV122" s="866">
        <v>4420002</v>
      </c>
      <c r="BW122" s="866"/>
      <c r="BX122" s="866"/>
      <c r="BY122" s="866"/>
      <c r="BZ122" s="866"/>
      <c r="CA122" s="866">
        <v>4578859</v>
      </c>
      <c r="CB122" s="866"/>
      <c r="CC122" s="866"/>
      <c r="CD122" s="866"/>
      <c r="CE122" s="866"/>
      <c r="CF122" s="867">
        <v>180.8</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447</v>
      </c>
      <c r="BP123" s="899"/>
      <c r="BQ123" s="853">
        <v>6372720</v>
      </c>
      <c r="BR123" s="854"/>
      <c r="BS123" s="854"/>
      <c r="BT123" s="854"/>
      <c r="BU123" s="854"/>
      <c r="BV123" s="854">
        <v>6541626</v>
      </c>
      <c r="BW123" s="854"/>
      <c r="BX123" s="854"/>
      <c r="BY123" s="854"/>
      <c r="BZ123" s="854"/>
      <c r="CA123" s="854">
        <v>6761095</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24.9</v>
      </c>
      <c r="BR124" s="852"/>
      <c r="BS124" s="852"/>
      <c r="BT124" s="852"/>
      <c r="BU124" s="852"/>
      <c r="BV124" s="852">
        <v>17</v>
      </c>
      <c r="BW124" s="852"/>
      <c r="BX124" s="852"/>
      <c r="BY124" s="852"/>
      <c r="BZ124" s="852"/>
      <c r="CA124" s="852">
        <v>16.600000000000001</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33749</v>
      </c>
      <c r="AB126" s="798"/>
      <c r="AC126" s="798"/>
      <c r="AD126" s="798"/>
      <c r="AE126" s="799"/>
      <c r="AF126" s="800">
        <v>34744</v>
      </c>
      <c r="AG126" s="798"/>
      <c r="AH126" s="798"/>
      <c r="AI126" s="798"/>
      <c r="AJ126" s="799"/>
      <c r="AK126" s="800">
        <v>35271</v>
      </c>
      <c r="AL126" s="798"/>
      <c r="AM126" s="798"/>
      <c r="AN126" s="798"/>
      <c r="AO126" s="799"/>
      <c r="AP126" s="845">
        <v>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t="s">
        <v>113</v>
      </c>
      <c r="AB128" s="819"/>
      <c r="AC128" s="819"/>
      <c r="AD128" s="819"/>
      <c r="AE128" s="820"/>
      <c r="AF128" s="821" t="s">
        <v>113</v>
      </c>
      <c r="AG128" s="819"/>
      <c r="AH128" s="819"/>
      <c r="AI128" s="819"/>
      <c r="AJ128" s="820"/>
      <c r="AK128" s="821" t="s">
        <v>113</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389</v>
      </c>
      <c r="DH128" s="809"/>
      <c r="DI128" s="809"/>
      <c r="DJ128" s="809"/>
      <c r="DK128" s="809"/>
      <c r="DL128" s="809" t="s">
        <v>463</v>
      </c>
      <c r="DM128" s="809"/>
      <c r="DN128" s="809"/>
      <c r="DO128" s="809"/>
      <c r="DP128" s="809"/>
      <c r="DQ128" s="809" t="s">
        <v>463</v>
      </c>
      <c r="DR128" s="809"/>
      <c r="DS128" s="809"/>
      <c r="DT128" s="809"/>
      <c r="DU128" s="809"/>
      <c r="DV128" s="810" t="s">
        <v>463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2733743</v>
      </c>
      <c r="AB129" s="798"/>
      <c r="AC129" s="798"/>
      <c r="AD129" s="798"/>
      <c r="AE129" s="799"/>
      <c r="AF129" s="800">
        <v>2832858</v>
      </c>
      <c r="AG129" s="798"/>
      <c r="AH129" s="798"/>
      <c r="AI129" s="798"/>
      <c r="AJ129" s="799"/>
      <c r="AK129" s="800">
        <v>2853312</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316275</v>
      </c>
      <c r="AB130" s="798"/>
      <c r="AC130" s="798"/>
      <c r="AD130" s="798"/>
      <c r="AE130" s="799"/>
      <c r="AF130" s="800">
        <v>308948</v>
      </c>
      <c r="AG130" s="798"/>
      <c r="AH130" s="798"/>
      <c r="AI130" s="798"/>
      <c r="AJ130" s="799"/>
      <c r="AK130" s="800">
        <v>320267</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4.3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2417468</v>
      </c>
      <c r="AB131" s="781"/>
      <c r="AC131" s="781"/>
      <c r="AD131" s="781"/>
      <c r="AE131" s="782"/>
      <c r="AF131" s="783">
        <v>2523910</v>
      </c>
      <c r="AG131" s="781"/>
      <c r="AH131" s="781"/>
      <c r="AI131" s="781"/>
      <c r="AJ131" s="782"/>
      <c r="AK131" s="783">
        <v>2533045</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16.600000000000001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4.3440492280000003</v>
      </c>
      <c r="AB132" s="761"/>
      <c r="AC132" s="761"/>
      <c r="AD132" s="761"/>
      <c r="AE132" s="762"/>
      <c r="AF132" s="763">
        <v>4.3870027059999996</v>
      </c>
      <c r="AG132" s="761"/>
      <c r="AH132" s="761"/>
      <c r="AI132" s="761"/>
      <c r="AJ132" s="762"/>
      <c r="AK132" s="763">
        <v>4.4200557040000001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4.5</v>
      </c>
      <c r="AB133" s="740"/>
      <c r="AC133" s="740"/>
      <c r="AD133" s="740"/>
      <c r="AE133" s="741"/>
      <c r="AF133" s="739">
        <v>4.3</v>
      </c>
      <c r="AG133" s="740"/>
      <c r="AH133" s="740"/>
      <c r="AI133" s="740"/>
      <c r="AJ133" s="741"/>
      <c r="AK133" s="739">
        <v>4.3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2" t="s">
        <v>476</v>
      </c>
      <c r="L7" s="256"/>
      <c r="M7" s="257" t="s">
        <v>477</v>
      </c>
      <c r="N7" s="258"/>
    </row>
    <row r="8" spans="1:16" x14ac:dyDescent="0.15">
      <c r="A8" s="250"/>
      <c r="B8" s="246"/>
      <c r="C8" s="246"/>
      <c r="D8" s="246"/>
      <c r="E8" s="246"/>
      <c r="F8" s="246"/>
      <c r="G8" s="259"/>
      <c r="H8" s="260"/>
      <c r="I8" s="260"/>
      <c r="J8" s="261"/>
      <c r="K8" s="1153"/>
      <c r="L8" s="262" t="s">
        <v>478</v>
      </c>
      <c r="M8" s="263" t="s">
        <v>479</v>
      </c>
      <c r="N8" s="264" t="s">
        <v>480</v>
      </c>
    </row>
    <row r="9" spans="1:16" x14ac:dyDescent="0.15">
      <c r="A9" s="250"/>
      <c r="B9" s="246"/>
      <c r="C9" s="246"/>
      <c r="D9" s="246"/>
      <c r="E9" s="246"/>
      <c r="F9" s="246"/>
      <c r="G9" s="1166" t="s">
        <v>481</v>
      </c>
      <c r="H9" s="1167"/>
      <c r="I9" s="1167"/>
      <c r="J9" s="1168"/>
      <c r="K9" s="265">
        <v>650892</v>
      </c>
      <c r="L9" s="266">
        <v>65667</v>
      </c>
      <c r="M9" s="267">
        <v>107954</v>
      </c>
      <c r="N9" s="268">
        <v>-39.200000000000003</v>
      </c>
    </row>
    <row r="10" spans="1:16" x14ac:dyDescent="0.15">
      <c r="A10" s="250"/>
      <c r="B10" s="246"/>
      <c r="C10" s="246"/>
      <c r="D10" s="246"/>
      <c r="E10" s="246"/>
      <c r="F10" s="246"/>
      <c r="G10" s="1166" t="s">
        <v>482</v>
      </c>
      <c r="H10" s="1167"/>
      <c r="I10" s="1167"/>
      <c r="J10" s="1168"/>
      <c r="K10" s="269">
        <v>131844</v>
      </c>
      <c r="L10" s="270">
        <v>13301</v>
      </c>
      <c r="M10" s="271">
        <v>12579</v>
      </c>
      <c r="N10" s="272">
        <v>5.7</v>
      </c>
    </row>
    <row r="11" spans="1:16" ht="13.5" customHeight="1" x14ac:dyDescent="0.15">
      <c r="A11" s="250"/>
      <c r="B11" s="246"/>
      <c r="C11" s="246"/>
      <c r="D11" s="246"/>
      <c r="E11" s="246"/>
      <c r="F11" s="246"/>
      <c r="G11" s="1166" t="s">
        <v>483</v>
      </c>
      <c r="H11" s="1167"/>
      <c r="I11" s="1167"/>
      <c r="J11" s="1168"/>
      <c r="K11" s="269">
        <v>113361</v>
      </c>
      <c r="L11" s="270">
        <v>11437</v>
      </c>
      <c r="M11" s="271">
        <v>13215</v>
      </c>
      <c r="N11" s="272">
        <v>-13.5</v>
      </c>
    </row>
    <row r="12" spans="1:16" ht="13.5" customHeight="1" x14ac:dyDescent="0.15">
      <c r="A12" s="250"/>
      <c r="B12" s="246"/>
      <c r="C12" s="246"/>
      <c r="D12" s="246"/>
      <c r="E12" s="246"/>
      <c r="F12" s="246"/>
      <c r="G12" s="1166" t="s">
        <v>484</v>
      </c>
      <c r="H12" s="1167"/>
      <c r="I12" s="1167"/>
      <c r="J12" s="1168"/>
      <c r="K12" s="269" t="s">
        <v>485</v>
      </c>
      <c r="L12" s="270" t="s">
        <v>485</v>
      </c>
      <c r="M12" s="271">
        <v>1280</v>
      </c>
      <c r="N12" s="272" t="s">
        <v>485</v>
      </c>
    </row>
    <row r="13" spans="1:16" ht="13.5" customHeight="1" x14ac:dyDescent="0.15">
      <c r="A13" s="250"/>
      <c r="B13" s="246"/>
      <c r="C13" s="246"/>
      <c r="D13" s="246"/>
      <c r="E13" s="246"/>
      <c r="F13" s="246"/>
      <c r="G13" s="1166" t="s">
        <v>486</v>
      </c>
      <c r="H13" s="1167"/>
      <c r="I13" s="1167"/>
      <c r="J13" s="1168"/>
      <c r="K13" s="269" t="s">
        <v>485</v>
      </c>
      <c r="L13" s="270" t="s">
        <v>485</v>
      </c>
      <c r="M13" s="271" t="s">
        <v>485</v>
      </c>
      <c r="N13" s="272" t="s">
        <v>485</v>
      </c>
    </row>
    <row r="14" spans="1:16" ht="13.5" customHeight="1" x14ac:dyDescent="0.15">
      <c r="A14" s="250"/>
      <c r="B14" s="246"/>
      <c r="C14" s="246"/>
      <c r="D14" s="246"/>
      <c r="E14" s="246"/>
      <c r="F14" s="246"/>
      <c r="G14" s="1166" t="s">
        <v>487</v>
      </c>
      <c r="H14" s="1167"/>
      <c r="I14" s="1167"/>
      <c r="J14" s="1168"/>
      <c r="K14" s="269">
        <v>62859</v>
      </c>
      <c r="L14" s="270">
        <v>6342</v>
      </c>
      <c r="M14" s="271">
        <v>5658</v>
      </c>
      <c r="N14" s="272">
        <v>12.1</v>
      </c>
    </row>
    <row r="15" spans="1:16" ht="13.5" customHeight="1" x14ac:dyDescent="0.15">
      <c r="A15" s="250"/>
      <c r="B15" s="246"/>
      <c r="C15" s="246"/>
      <c r="D15" s="246"/>
      <c r="E15" s="246"/>
      <c r="F15" s="246"/>
      <c r="G15" s="1166" t="s">
        <v>488</v>
      </c>
      <c r="H15" s="1167"/>
      <c r="I15" s="1167"/>
      <c r="J15" s="1168"/>
      <c r="K15" s="269">
        <v>18477</v>
      </c>
      <c r="L15" s="270">
        <v>1864</v>
      </c>
      <c r="M15" s="271">
        <v>2915</v>
      </c>
      <c r="N15" s="272">
        <v>-36.1</v>
      </c>
    </row>
    <row r="16" spans="1:16" x14ac:dyDescent="0.15">
      <c r="A16" s="250"/>
      <c r="B16" s="246"/>
      <c r="C16" s="246"/>
      <c r="D16" s="246"/>
      <c r="E16" s="246"/>
      <c r="F16" s="246"/>
      <c r="G16" s="1169" t="s">
        <v>489</v>
      </c>
      <c r="H16" s="1170"/>
      <c r="I16" s="1170"/>
      <c r="J16" s="1171"/>
      <c r="K16" s="270">
        <v>-54453</v>
      </c>
      <c r="L16" s="270">
        <v>-5494</v>
      </c>
      <c r="M16" s="271">
        <v>-10925</v>
      </c>
      <c r="N16" s="272">
        <v>-49.7</v>
      </c>
    </row>
    <row r="17" spans="1:16" x14ac:dyDescent="0.15">
      <c r="A17" s="250"/>
      <c r="B17" s="246"/>
      <c r="C17" s="246"/>
      <c r="D17" s="246"/>
      <c r="E17" s="246"/>
      <c r="F17" s="246"/>
      <c r="G17" s="1169" t="s">
        <v>173</v>
      </c>
      <c r="H17" s="1170"/>
      <c r="I17" s="1170"/>
      <c r="J17" s="1171"/>
      <c r="K17" s="270">
        <v>922980</v>
      </c>
      <c r="L17" s="270">
        <v>93117</v>
      </c>
      <c r="M17" s="271">
        <v>132676</v>
      </c>
      <c r="N17" s="272">
        <v>-29.8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3" t="s">
        <v>494</v>
      </c>
      <c r="H21" s="1164"/>
      <c r="I21" s="1164"/>
      <c r="J21" s="1165"/>
      <c r="K21" s="282">
        <v>9.58</v>
      </c>
      <c r="L21" s="283">
        <v>12.61</v>
      </c>
      <c r="M21" s="284">
        <v>-3.03</v>
      </c>
      <c r="N21" s="251"/>
      <c r="O21" s="285"/>
      <c r="P21" s="281"/>
    </row>
    <row r="22" spans="1:16" s="286" customFormat="1" x14ac:dyDescent="0.15">
      <c r="A22" s="281"/>
      <c r="B22" s="251"/>
      <c r="C22" s="251"/>
      <c r="D22" s="251"/>
      <c r="E22" s="251"/>
      <c r="F22" s="251"/>
      <c r="G22" s="1163" t="s">
        <v>495</v>
      </c>
      <c r="H22" s="1164"/>
      <c r="I22" s="1164"/>
      <c r="J22" s="1165"/>
      <c r="K22" s="287">
        <v>92.6</v>
      </c>
      <c r="L22" s="288">
        <v>96.2</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2" t="s">
        <v>476</v>
      </c>
      <c r="L30" s="256"/>
      <c r="M30" s="257" t="s">
        <v>477</v>
      </c>
      <c r="N30" s="258"/>
    </row>
    <row r="31" spans="1:16" x14ac:dyDescent="0.15">
      <c r="A31" s="250"/>
      <c r="B31" s="246"/>
      <c r="C31" s="246"/>
      <c r="D31" s="246"/>
      <c r="E31" s="246"/>
      <c r="F31" s="246"/>
      <c r="G31" s="259"/>
      <c r="H31" s="260"/>
      <c r="I31" s="260"/>
      <c r="J31" s="261"/>
      <c r="K31" s="1153"/>
      <c r="L31" s="262" t="s">
        <v>478</v>
      </c>
      <c r="M31" s="263" t="s">
        <v>479</v>
      </c>
      <c r="N31" s="264" t="s">
        <v>480</v>
      </c>
    </row>
    <row r="32" spans="1:16" ht="27" customHeight="1" x14ac:dyDescent="0.15">
      <c r="A32" s="250"/>
      <c r="B32" s="246"/>
      <c r="C32" s="246"/>
      <c r="D32" s="246"/>
      <c r="E32" s="246"/>
      <c r="F32" s="246"/>
      <c r="G32" s="1154" t="s">
        <v>499</v>
      </c>
      <c r="H32" s="1155"/>
      <c r="I32" s="1155"/>
      <c r="J32" s="1156"/>
      <c r="K32" s="296">
        <v>208341</v>
      </c>
      <c r="L32" s="296">
        <v>21019</v>
      </c>
      <c r="M32" s="297">
        <v>67314</v>
      </c>
      <c r="N32" s="298">
        <v>-68.8</v>
      </c>
    </row>
    <row r="33" spans="1:16" ht="13.5" customHeight="1" x14ac:dyDescent="0.15">
      <c r="A33" s="250"/>
      <c r="B33" s="246"/>
      <c r="C33" s="246"/>
      <c r="D33" s="246"/>
      <c r="E33" s="246"/>
      <c r="F33" s="246"/>
      <c r="G33" s="1154" t="s">
        <v>500</v>
      </c>
      <c r="H33" s="1155"/>
      <c r="I33" s="1155"/>
      <c r="J33" s="1156"/>
      <c r="K33" s="296" t="s">
        <v>485</v>
      </c>
      <c r="L33" s="296" t="s">
        <v>485</v>
      </c>
      <c r="M33" s="297" t="s">
        <v>485</v>
      </c>
      <c r="N33" s="298" t="s">
        <v>485</v>
      </c>
    </row>
    <row r="34" spans="1:16" ht="27" customHeight="1" x14ac:dyDescent="0.15">
      <c r="A34" s="250"/>
      <c r="B34" s="246"/>
      <c r="C34" s="246"/>
      <c r="D34" s="246"/>
      <c r="E34" s="246"/>
      <c r="F34" s="246"/>
      <c r="G34" s="1154" t="s">
        <v>501</v>
      </c>
      <c r="H34" s="1155"/>
      <c r="I34" s="1155"/>
      <c r="J34" s="1156"/>
      <c r="K34" s="296" t="s">
        <v>485</v>
      </c>
      <c r="L34" s="296" t="s">
        <v>485</v>
      </c>
      <c r="M34" s="297" t="s">
        <v>485</v>
      </c>
      <c r="N34" s="298" t="s">
        <v>485</v>
      </c>
    </row>
    <row r="35" spans="1:16" ht="27" customHeight="1" x14ac:dyDescent="0.15">
      <c r="A35" s="250"/>
      <c r="B35" s="246"/>
      <c r="C35" s="246"/>
      <c r="D35" s="246"/>
      <c r="E35" s="246"/>
      <c r="F35" s="246"/>
      <c r="G35" s="1154" t="s">
        <v>502</v>
      </c>
      <c r="H35" s="1155"/>
      <c r="I35" s="1155"/>
      <c r="J35" s="1156"/>
      <c r="K35" s="296">
        <v>174580</v>
      </c>
      <c r="L35" s="296">
        <v>17613</v>
      </c>
      <c r="M35" s="297">
        <v>23478</v>
      </c>
      <c r="N35" s="298">
        <v>-25</v>
      </c>
    </row>
    <row r="36" spans="1:16" ht="27" customHeight="1" x14ac:dyDescent="0.15">
      <c r="A36" s="250"/>
      <c r="B36" s="246"/>
      <c r="C36" s="246"/>
      <c r="D36" s="246"/>
      <c r="E36" s="246"/>
      <c r="F36" s="246"/>
      <c r="G36" s="1154" t="s">
        <v>503</v>
      </c>
      <c r="H36" s="1155"/>
      <c r="I36" s="1155"/>
      <c r="J36" s="1156"/>
      <c r="K36" s="296">
        <v>14037</v>
      </c>
      <c r="L36" s="296">
        <v>1416</v>
      </c>
      <c r="M36" s="297">
        <v>4589</v>
      </c>
      <c r="N36" s="298">
        <v>-69.099999999999994</v>
      </c>
    </row>
    <row r="37" spans="1:16" ht="13.5" customHeight="1" x14ac:dyDescent="0.15">
      <c r="A37" s="250"/>
      <c r="B37" s="246"/>
      <c r="C37" s="246"/>
      <c r="D37" s="246"/>
      <c r="E37" s="246"/>
      <c r="F37" s="246"/>
      <c r="G37" s="1154" t="s">
        <v>504</v>
      </c>
      <c r="H37" s="1155"/>
      <c r="I37" s="1155"/>
      <c r="J37" s="1156"/>
      <c r="K37" s="296">
        <v>35271</v>
      </c>
      <c r="L37" s="296">
        <v>3558</v>
      </c>
      <c r="M37" s="297">
        <v>859</v>
      </c>
      <c r="N37" s="298">
        <v>314.2</v>
      </c>
    </row>
    <row r="38" spans="1:16" ht="27" customHeight="1" x14ac:dyDescent="0.15">
      <c r="A38" s="250"/>
      <c r="B38" s="246"/>
      <c r="C38" s="246"/>
      <c r="D38" s="246"/>
      <c r="E38" s="246"/>
      <c r="F38" s="246"/>
      <c r="G38" s="1157" t="s">
        <v>505</v>
      </c>
      <c r="H38" s="1158"/>
      <c r="I38" s="1158"/>
      <c r="J38" s="1159"/>
      <c r="K38" s="299" t="s">
        <v>485</v>
      </c>
      <c r="L38" s="299" t="s">
        <v>485</v>
      </c>
      <c r="M38" s="300">
        <v>2</v>
      </c>
      <c r="N38" s="301" t="s">
        <v>485</v>
      </c>
      <c r="O38" s="295"/>
    </row>
    <row r="39" spans="1:16" x14ac:dyDescent="0.15">
      <c r="A39" s="250"/>
      <c r="B39" s="246"/>
      <c r="C39" s="246"/>
      <c r="D39" s="246"/>
      <c r="E39" s="246"/>
      <c r="F39" s="246"/>
      <c r="G39" s="1157" t="s">
        <v>506</v>
      </c>
      <c r="H39" s="1158"/>
      <c r="I39" s="1158"/>
      <c r="J39" s="1159"/>
      <c r="K39" s="302" t="s">
        <v>485</v>
      </c>
      <c r="L39" s="302" t="s">
        <v>485</v>
      </c>
      <c r="M39" s="303">
        <v>-2412</v>
      </c>
      <c r="N39" s="304" t="s">
        <v>485</v>
      </c>
      <c r="O39" s="295"/>
    </row>
    <row r="40" spans="1:16" ht="27" customHeight="1" x14ac:dyDescent="0.15">
      <c r="A40" s="250"/>
      <c r="B40" s="246"/>
      <c r="C40" s="246"/>
      <c r="D40" s="246"/>
      <c r="E40" s="246"/>
      <c r="F40" s="246"/>
      <c r="G40" s="1154" t="s">
        <v>507</v>
      </c>
      <c r="H40" s="1155"/>
      <c r="I40" s="1155"/>
      <c r="J40" s="1156"/>
      <c r="K40" s="302">
        <v>-320267</v>
      </c>
      <c r="L40" s="302">
        <v>-32311</v>
      </c>
      <c r="M40" s="303">
        <v>-68535</v>
      </c>
      <c r="N40" s="304">
        <v>-52.9</v>
      </c>
      <c r="O40" s="295"/>
    </row>
    <row r="41" spans="1:16" x14ac:dyDescent="0.15">
      <c r="A41" s="250"/>
      <c r="B41" s="246"/>
      <c r="C41" s="246"/>
      <c r="D41" s="246"/>
      <c r="E41" s="246"/>
      <c r="F41" s="246"/>
      <c r="G41" s="1160" t="s">
        <v>284</v>
      </c>
      <c r="H41" s="1161"/>
      <c r="I41" s="1161"/>
      <c r="J41" s="1162"/>
      <c r="K41" s="296">
        <v>111962</v>
      </c>
      <c r="L41" s="302">
        <v>11296</v>
      </c>
      <c r="M41" s="303">
        <v>25295</v>
      </c>
      <c r="N41" s="304">
        <v>-55.3</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47" t="s">
        <v>476</v>
      </c>
      <c r="J49" s="1149" t="s">
        <v>511</v>
      </c>
      <c r="K49" s="1150"/>
      <c r="L49" s="1150"/>
      <c r="M49" s="1150"/>
      <c r="N49" s="1151"/>
    </row>
    <row r="50" spans="1:14" x14ac:dyDescent="0.15">
      <c r="A50" s="250"/>
      <c r="B50" s="246"/>
      <c r="C50" s="246"/>
      <c r="D50" s="246"/>
      <c r="E50" s="246"/>
      <c r="F50" s="246"/>
      <c r="G50" s="314"/>
      <c r="H50" s="315"/>
      <c r="I50" s="1148"/>
      <c r="J50" s="316" t="s">
        <v>512</v>
      </c>
      <c r="K50" s="317" t="s">
        <v>513</v>
      </c>
      <c r="L50" s="318" t="s">
        <v>514</v>
      </c>
      <c r="M50" s="319" t="s">
        <v>515</v>
      </c>
      <c r="N50" s="320" t="s">
        <v>516</v>
      </c>
    </row>
    <row r="51" spans="1:14" x14ac:dyDescent="0.15">
      <c r="A51" s="250"/>
      <c r="B51" s="246"/>
      <c r="C51" s="246"/>
      <c r="D51" s="246"/>
      <c r="E51" s="246"/>
      <c r="F51" s="246"/>
      <c r="G51" s="312" t="s">
        <v>517</v>
      </c>
      <c r="H51" s="313"/>
      <c r="I51" s="321">
        <v>761498</v>
      </c>
      <c r="J51" s="322">
        <v>76364</v>
      </c>
      <c r="K51" s="323">
        <v>7.5</v>
      </c>
      <c r="L51" s="324">
        <v>70317</v>
      </c>
      <c r="M51" s="325">
        <v>-3.3</v>
      </c>
      <c r="N51" s="326">
        <v>10.8</v>
      </c>
    </row>
    <row r="52" spans="1:14" x14ac:dyDescent="0.15">
      <c r="A52" s="250"/>
      <c r="B52" s="246"/>
      <c r="C52" s="246"/>
      <c r="D52" s="246"/>
      <c r="E52" s="246"/>
      <c r="F52" s="246"/>
      <c r="G52" s="327"/>
      <c r="H52" s="328" t="s">
        <v>518</v>
      </c>
      <c r="I52" s="329">
        <v>554837</v>
      </c>
      <c r="J52" s="330">
        <v>55639</v>
      </c>
      <c r="K52" s="331">
        <v>-20.8</v>
      </c>
      <c r="L52" s="332">
        <v>35725</v>
      </c>
      <c r="M52" s="333">
        <v>-1.6</v>
      </c>
      <c r="N52" s="334">
        <v>-19.2</v>
      </c>
    </row>
    <row r="53" spans="1:14" x14ac:dyDescent="0.15">
      <c r="A53" s="250"/>
      <c r="B53" s="246"/>
      <c r="C53" s="246"/>
      <c r="D53" s="246"/>
      <c r="E53" s="246"/>
      <c r="F53" s="246"/>
      <c r="G53" s="312" t="s">
        <v>519</v>
      </c>
      <c r="H53" s="313"/>
      <c r="I53" s="321">
        <v>876531</v>
      </c>
      <c r="J53" s="322">
        <v>87926</v>
      </c>
      <c r="K53" s="323">
        <v>15.1</v>
      </c>
      <c r="L53" s="324">
        <v>105751</v>
      </c>
      <c r="M53" s="325">
        <v>50.4</v>
      </c>
      <c r="N53" s="326">
        <v>-35.299999999999997</v>
      </c>
    </row>
    <row r="54" spans="1:14" x14ac:dyDescent="0.15">
      <c r="A54" s="250"/>
      <c r="B54" s="246"/>
      <c r="C54" s="246"/>
      <c r="D54" s="246"/>
      <c r="E54" s="246"/>
      <c r="F54" s="246"/>
      <c r="G54" s="327"/>
      <c r="H54" s="328" t="s">
        <v>518</v>
      </c>
      <c r="I54" s="329">
        <v>616309</v>
      </c>
      <c r="J54" s="330">
        <v>61823</v>
      </c>
      <c r="K54" s="331">
        <v>11.1</v>
      </c>
      <c r="L54" s="332">
        <v>49969</v>
      </c>
      <c r="M54" s="333">
        <v>39.9</v>
      </c>
      <c r="N54" s="334">
        <v>-28.8</v>
      </c>
    </row>
    <row r="55" spans="1:14" x14ac:dyDescent="0.15">
      <c r="A55" s="250"/>
      <c r="B55" s="246"/>
      <c r="C55" s="246"/>
      <c r="D55" s="246"/>
      <c r="E55" s="246"/>
      <c r="F55" s="246"/>
      <c r="G55" s="312" t="s">
        <v>520</v>
      </c>
      <c r="H55" s="313"/>
      <c r="I55" s="321">
        <v>729259</v>
      </c>
      <c r="J55" s="322">
        <v>73204</v>
      </c>
      <c r="K55" s="323">
        <v>-16.7</v>
      </c>
      <c r="L55" s="324">
        <v>158564</v>
      </c>
      <c r="M55" s="325">
        <v>49.9</v>
      </c>
      <c r="N55" s="326">
        <v>-66.599999999999994</v>
      </c>
    </row>
    <row r="56" spans="1:14" x14ac:dyDescent="0.15">
      <c r="A56" s="250"/>
      <c r="B56" s="246"/>
      <c r="C56" s="246"/>
      <c r="D56" s="246"/>
      <c r="E56" s="246"/>
      <c r="F56" s="246"/>
      <c r="G56" s="327"/>
      <c r="H56" s="328" t="s">
        <v>518</v>
      </c>
      <c r="I56" s="329">
        <v>628667</v>
      </c>
      <c r="J56" s="330">
        <v>63107</v>
      </c>
      <c r="K56" s="331">
        <v>2.1</v>
      </c>
      <c r="L56" s="332">
        <v>48412</v>
      </c>
      <c r="M56" s="333">
        <v>-3.1</v>
      </c>
      <c r="N56" s="334">
        <v>5.2</v>
      </c>
    </row>
    <row r="57" spans="1:14" x14ac:dyDescent="0.15">
      <c r="A57" s="250"/>
      <c r="B57" s="246"/>
      <c r="C57" s="246"/>
      <c r="D57" s="246"/>
      <c r="E57" s="246"/>
      <c r="F57" s="246"/>
      <c r="G57" s="312" t="s">
        <v>521</v>
      </c>
      <c r="H57" s="313"/>
      <c r="I57" s="321">
        <v>560953</v>
      </c>
      <c r="J57" s="322">
        <v>56417</v>
      </c>
      <c r="K57" s="323">
        <v>-22.9</v>
      </c>
      <c r="L57" s="324">
        <v>128611</v>
      </c>
      <c r="M57" s="325">
        <v>-18.899999999999999</v>
      </c>
      <c r="N57" s="326">
        <v>-4</v>
      </c>
    </row>
    <row r="58" spans="1:14" x14ac:dyDescent="0.15">
      <c r="A58" s="250"/>
      <c r="B58" s="246"/>
      <c r="C58" s="246"/>
      <c r="D58" s="246"/>
      <c r="E58" s="246"/>
      <c r="F58" s="246"/>
      <c r="G58" s="327"/>
      <c r="H58" s="328" t="s">
        <v>518</v>
      </c>
      <c r="I58" s="329">
        <v>382377</v>
      </c>
      <c r="J58" s="330">
        <v>38457</v>
      </c>
      <c r="K58" s="331">
        <v>-39.1</v>
      </c>
      <c r="L58" s="332">
        <v>61552</v>
      </c>
      <c r="M58" s="333">
        <v>27.1</v>
      </c>
      <c r="N58" s="334">
        <v>-66.2</v>
      </c>
    </row>
    <row r="59" spans="1:14" x14ac:dyDescent="0.15">
      <c r="A59" s="250"/>
      <c r="B59" s="246"/>
      <c r="C59" s="246"/>
      <c r="D59" s="246"/>
      <c r="E59" s="246"/>
      <c r="F59" s="246"/>
      <c r="G59" s="312" t="s">
        <v>522</v>
      </c>
      <c r="H59" s="313"/>
      <c r="I59" s="321">
        <v>796963</v>
      </c>
      <c r="J59" s="322">
        <v>80404</v>
      </c>
      <c r="K59" s="323">
        <v>42.5</v>
      </c>
      <c r="L59" s="324">
        <v>138651</v>
      </c>
      <c r="M59" s="325">
        <v>7.8</v>
      </c>
      <c r="N59" s="326">
        <v>34.700000000000003</v>
      </c>
    </row>
    <row r="60" spans="1:14" x14ac:dyDescent="0.15">
      <c r="A60" s="250"/>
      <c r="B60" s="246"/>
      <c r="C60" s="246"/>
      <c r="D60" s="246"/>
      <c r="E60" s="246"/>
      <c r="F60" s="246"/>
      <c r="G60" s="327"/>
      <c r="H60" s="328" t="s">
        <v>518</v>
      </c>
      <c r="I60" s="335">
        <v>537673</v>
      </c>
      <c r="J60" s="330">
        <v>54245</v>
      </c>
      <c r="K60" s="331">
        <v>41.1</v>
      </c>
      <c r="L60" s="332">
        <v>71211</v>
      </c>
      <c r="M60" s="333">
        <v>15.7</v>
      </c>
      <c r="N60" s="334">
        <v>25.4</v>
      </c>
    </row>
    <row r="61" spans="1:14" x14ac:dyDescent="0.15">
      <c r="A61" s="250"/>
      <c r="B61" s="246"/>
      <c r="C61" s="246"/>
      <c r="D61" s="246"/>
      <c r="E61" s="246"/>
      <c r="F61" s="246"/>
      <c r="G61" s="312" t="s">
        <v>523</v>
      </c>
      <c r="H61" s="336"/>
      <c r="I61" s="337">
        <v>745041</v>
      </c>
      <c r="J61" s="338">
        <v>74863</v>
      </c>
      <c r="K61" s="339">
        <v>5.0999999999999996</v>
      </c>
      <c r="L61" s="340">
        <v>120379</v>
      </c>
      <c r="M61" s="341">
        <v>17.2</v>
      </c>
      <c r="N61" s="326">
        <v>-12.1</v>
      </c>
    </row>
    <row r="62" spans="1:14" x14ac:dyDescent="0.15">
      <c r="A62" s="250"/>
      <c r="B62" s="246"/>
      <c r="C62" s="246"/>
      <c r="D62" s="246"/>
      <c r="E62" s="246"/>
      <c r="F62" s="246"/>
      <c r="G62" s="327"/>
      <c r="H62" s="328" t="s">
        <v>518</v>
      </c>
      <c r="I62" s="329">
        <v>543973</v>
      </c>
      <c r="J62" s="330">
        <v>54654</v>
      </c>
      <c r="K62" s="331">
        <v>-1.1000000000000001</v>
      </c>
      <c r="L62" s="332">
        <v>53374</v>
      </c>
      <c r="M62" s="333">
        <v>15.6</v>
      </c>
      <c r="N62" s="334">
        <v>-16.7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25.83</v>
      </c>
      <c r="G47" s="12">
        <v>26.43</v>
      </c>
      <c r="H47" s="12">
        <v>27.17</v>
      </c>
      <c r="I47" s="12">
        <v>26.34</v>
      </c>
      <c r="J47" s="13">
        <v>26.25</v>
      </c>
    </row>
    <row r="48" spans="2:10" ht="57.75" customHeight="1" x14ac:dyDescent="0.15">
      <c r="B48" s="14"/>
      <c r="C48" s="1174" t="s">
        <v>4</v>
      </c>
      <c r="D48" s="1174"/>
      <c r="E48" s="1175"/>
      <c r="F48" s="15">
        <v>5.94</v>
      </c>
      <c r="G48" s="16">
        <v>9.98</v>
      </c>
      <c r="H48" s="16">
        <v>11.58</v>
      </c>
      <c r="I48" s="16">
        <v>11.34</v>
      </c>
      <c r="J48" s="17">
        <v>10.59</v>
      </c>
    </row>
    <row r="49" spans="2:10" ht="57.75" customHeight="1" thickBot="1" x14ac:dyDescent="0.2">
      <c r="B49" s="18"/>
      <c r="C49" s="1176" t="s">
        <v>5</v>
      </c>
      <c r="D49" s="1176"/>
      <c r="E49" s="1177"/>
      <c r="F49" s="19">
        <v>2.86</v>
      </c>
      <c r="G49" s="20">
        <v>4.9800000000000004</v>
      </c>
      <c r="H49" s="20">
        <v>2.12</v>
      </c>
      <c r="I49" s="20">
        <v>0.27</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(2)</vt:lpstr>
      <vt:lpstr>施設類型別ストック情報分析表① (2)</vt:lpstr>
      <vt:lpstr>施設類型別ストック情報分析表② (2)</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2018-04-12T01:29:57Z</cp:lastPrinted>
  <dcterms:created xsi:type="dcterms:W3CDTF">2018-01-24T05:06:40Z</dcterms:created>
  <dcterms:modified xsi:type="dcterms:W3CDTF">2018-11-19T07:09:09Z</dcterms:modified>
  <cp:category/>
</cp:coreProperties>
</file>