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U36" i="9"/>
  <c r="C36" i="9"/>
  <c r="CO35" i="9"/>
  <c r="BE35" i="9"/>
  <c r="AM35" i="9"/>
  <c r="BW34" i="9"/>
  <c r="BW35" i="9" s="1"/>
  <c r="BW36" i="9" s="1"/>
  <c r="BW37" i="9" s="1"/>
  <c r="C34" i="9"/>
  <c r="C35" i="9" s="1"/>
  <c r="CO34" i="9" l="1"/>
  <c r="BE34" i="9"/>
  <c r="U34" i="9"/>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<sst xmlns="http://schemas.openxmlformats.org/spreadsheetml/2006/main" count="1057" uniqueCount="555">
  <si>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</si>
  <si>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</si>
  <si>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</si>
  <si>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</si>
  <si>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</si>
  <si>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</si>
  <si>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</si>
  <si>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</si>
  <si>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</si>
  <si>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</si>
  <si>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</si>
  <si>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</si>
  <si>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</si>
  <si>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</si>
  <si>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</si>
  <si>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</si>
  <si>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</si>
  <si>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</si>
  <si>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</si>
  <si>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</si>
  <si>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</si>
  <si>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</si>
  <si>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</si>
  <si>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</si>
  <si>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</si>
  <si>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</si>
  <si>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</si>
  <si>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</si>
  <si>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</si>
  <si>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</si>
  <si>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</si>
  <si>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</si>
  <si>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</si>
  <si>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</si>
  <si>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</si>
  <si>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</si>
  <si>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</si>
  <si>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</si>
  <si>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</si>
  <si>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</si>
  <si>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</si>
  <si>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</si>
  <si>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</si>
  <si>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</si>
  <si>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</si>
  <si>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</si>
  <si>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</si>
  <si>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</si>
  <si>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</si>
  <si>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</si>
  <si>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</si>
  <si>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</si>
  <si>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</si>
  <si>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</si>
  <si>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</si>
  <si>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</si>
  <si>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</si>
  <si>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</si>
  <si>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</si>
  <si>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</si>
  <si>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</si>
  <si>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</si>
  <si>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</si>
  <si>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</si>
  <si>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</si>
  <si>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</si>
  <si>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</si>
  <si>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</si>
  <si>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</si>
  <si>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</si>
  <si>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</si>
  <si>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</si>
  <si>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</si>
  <si>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</si>
  <si>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</si>
  <si>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</si>
  <si>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</si>
  <si>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</si>
  <si>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</si>
  <si>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</si>
  <si>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</si>
  <si>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</si>
  <si>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</si>
  <si>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</si>
  <si>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</si>
  <si>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</si>
  <si>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</si>
  <si>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</si>
  <si>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</si>
  <si>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</si>
  <si>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</si>
  <si>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</si>
  <si>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</si>
  <si>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</si>
  <si>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</si>
  <si>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</si>
  <si>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</si>
  <si>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</si>
  <si>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</si>
  <si>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</si>
  <si>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</si>
  <si>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</si>
  <si>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</si>
  <si>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</si>
  <si>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</si>
  <si>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</si>
  <si>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</si>
  <si>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</si>
  <si>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</si>
  <si>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</si>
  <si>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</si>
  <si>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</si>
  <si>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</si>
  <si>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</si>
  <si>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</si>
  <si>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</si>
  <si>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</si>
  <si>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</si>
  <si>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</si>
  <si>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</si>
  <si>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</si>
  <si>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</si>
  <si>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</si>
  <si>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</si>
  <si>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</si>
  <si>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</si>
  <si>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</si>
  <si>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</si>
  <si>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</si>
  <si>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</si>
  <si>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</si>
  <si>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</si>
  <si>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</si>
  <si>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</si>
  <si>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</si>
  <si>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</si>
  <si>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</si>
  <si>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</si>
  <si>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</si>
  <si>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</si>
  <si>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</si>
  <si>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</si>
  <si>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</si>
  <si>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</si>
  <si>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</si>
  <si>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</si>
  <si>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</si>
  <si>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</si>
  <si>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</si>
  <si>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</si>
  <si>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</si>
  <si>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</si>
  <si>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</si>
  <si>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</si>
  <si>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</si>
  <si>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</si>
  <si>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</si>
  <si>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</si>
  <si>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</si>
  <si>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</si>
  <si>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</si>
  <si>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</si>
  <si>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</si>
  <si>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</si>
  <si>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</si>
  <si>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</si>
  <si>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</si>
  <si>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</si>
  <si>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</si>
  <si>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</si>
  <si>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</si>
  <si>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</si>
  <si>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</si>
  <si>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</si>
  <si>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</si>
  <si>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</si>
  <si>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</si>
  <si>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</si>
  <si>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</si>
  <si>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</si>
  <si>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</si>
  <si>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</si>
  <si>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</si>
  <si>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</si>
  <si>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</si>
  <si>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</si>
  <si>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</si>
  <si>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</si>
  <si>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</si>
  <si>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</si>
  <si>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</si>
  <si>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</si>
  <si>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</si>
  <si>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</si>
  <si>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</si>
  <si>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</si>
  <si>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</si>
  <si>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岐阜県輪之内町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</si>
  <si>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</si>
  <si>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</si>
  <si>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</si>
  <si>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</si>
  <si>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</si>
  <si>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</si>
  <si>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</si>
  <si>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</si>
  <si>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</si>
  <si>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</si>
  <si>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</si>
  <si>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</si>
  <si>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</si>
  <si>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</si>
  <si>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</si>
  <si>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</si>
  <si>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</si>
  <si>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</si>
  <si>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</si>
  <si>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</si>
  <si>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</si>
  <si>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</si>
  <si>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</si>
  <si>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</si>
  <si>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</si>
  <si>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</si>
  <si>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</si>
  <si>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</si>
  <si>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</si>
  <si>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</si>
  <si>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</si>
  <si>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</si>
  <si>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</si>
  <si>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</si>
  <si>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</si>
  <si>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</si>
  <si>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</si>
  <si>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</si>
  <si>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</si>
  <si>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</si>
  <si>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</si>
  <si>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</si>
  <si>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</si>
  <si>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</si>
  <si>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</si>
  <si>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</si>
  <si>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</si>
  <si>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</si>
  <si>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</si>
  <si>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</si>
  <si>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</si>
  <si>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</si>
  <si>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</si>
  <si>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</si>
  <si>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</si>
  <si>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</si>
  <si>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</si>
  <si>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</si>
  <si>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</si>
  <si>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</si>
  <si>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</si>
  <si>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</si>
  <si>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</si>
  <si>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</si>
  <si>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</si>
  <si>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</si>
  <si>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</si>
  <si>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</si>
  <si>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</si>
  <si>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</si>
  <si>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</si>
  <si>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</si>
  <si>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</si>
  <si>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</si>
  <si>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</si>
  <si>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</si>
  <si>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</si>
  <si>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</si>
  <si>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</si>
  <si>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</si>
  <si>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</si>
  <si>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</si>
  <si>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</si>
  <si>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</si>
  <si>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</si>
  <si>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</si>
  <si>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</si>
  <si>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</si>
  <si>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</si>
  <si>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</si>
  <si>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</si>
  <si>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</si>
  <si>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</si>
  <si>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</si>
  <si>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</si>
  <si>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</si>
  <si>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</si>
  <si>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</si>
  <si>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</si>
  <si>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</si>
  <si>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</si>
  <si>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</si>
  <si>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</si>
  <si>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</si>
  <si>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</si>
  <si>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</si>
  <si>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</si>
  <si>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</si>
  <si>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</si>
  <si>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</si>
  <si>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</si>
  <si>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</si>
  <si>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</si>
  <si>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</si>
  <si>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</si>
  <si>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</si>
  <si>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</si>
  <si>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</si>
  <si>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</si>
  <si>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</si>
  <si>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</si>
  <si>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</si>
  <si>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</si>
  <si>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</si>
  <si>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</si>
  <si>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</si>
  <si>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</si>
  <si>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</si>
  <si>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</si>
  <si>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</si>
  <si>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</si>
  <si>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</si>
  <si>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</si>
  <si>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</si>
  <si>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</si>
  <si>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</si>
  <si>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</si>
  <si>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</si>
  <si>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</si>
  <si>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</si>
  <si>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</si>
  <si>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</si>
  <si>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</si>
  <si>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</si>
  <si>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</si>
  <si>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</si>
  <si>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</si>
  <si>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</si>
  <si>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</si>
  <si>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岐阜県輪之内町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</si>
  <si>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</si>
  <si>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</si>
  <si>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</si>
  <si>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</si>
  <si>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</si>
  <si>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</si>
  <si>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</si>
  <si>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</si>
  <si>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</si>
  <si>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</si>
  <si>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</si>
  <si>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</si>
  <si>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</si>
  <si>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</si>
  <si>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</si>
  <si>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</si>
  <si>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</si>
  <si>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</si>
  <si>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</si>
  <si>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</si>
  <si>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</si>
  <si>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</si>
  <si>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</si>
  <si>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</si>
  <si>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</si>
  <si>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</si>
  <si>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</si>
  <si>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</si>
  <si>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</si>
  <si>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</si>
  <si>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</si>
  <si>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</si>
  <si>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</si>
  <si>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</si>
  <si>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輪之内町国民健康保険事業特別会計</t>
    <phoneticPr fontId="5"/>
  </si>
  <si>
    <t>輪之内町後期高齢者医療特別会計</t>
    <phoneticPr fontId="5"/>
  </si>
  <si>
    <t>輪之内町水道事業会計</t>
    <phoneticPr fontId="5"/>
  </si>
  <si>
    <t>法適用企業</t>
    <phoneticPr fontId="5"/>
  </si>
  <si>
    <t>輪之内町特定環境保全公共下水道事業特別会計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</si>
  <si>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</si>
  <si>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</si>
  <si>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</si>
  <si>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</si>
  <si>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</si>
  <si>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</si>
  <si>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</si>
  <si>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</si>
  <si>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</si>
  <si>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</si>
  <si>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</si>
  <si>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</si>
  <si>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</si>
  <si>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</si>
  <si>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</si>
  <si>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</si>
  <si>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</si>
  <si>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</si>
  <si>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</si>
  <si>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</si>
  <si>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</si>
  <si>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</si>
  <si>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</si>
  <si>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</si>
  <si>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</si>
  <si>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</si>
  <si>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</si>
  <si>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</si>
  <si>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</si>
  <si>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</si>
  <si>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</si>
  <si>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</si>
  <si>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</si>
  <si>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</si>
  <si>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</si>
  <si>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</si>
  <si>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</si>
  <si>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</si>
  <si>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</si>
  <si>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</si>
  <si>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</si>
  <si>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</si>
  <si>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</si>
  <si>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</si>
  <si>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</si>
  <si>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</si>
  <si>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</si>
  <si>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</si>
  <si>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</si>
  <si>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</si>
  <si>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</si>
  <si>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</si>
  <si>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</si>
  <si>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</si>
  <si>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</si>
  <si>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</si>
  <si>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</si>
  <si>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</si>
  <si>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</si>
  <si>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</si>
  <si>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</si>
  <si>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</si>
  <si>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</si>
  <si>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</si>
  <si>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</si>
  <si>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</si>
  <si>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</si>
  <si>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</si>
  <si>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</si>
  <si>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</si>
  <si>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</si>
  <si>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</si>
  <si>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</si>
  <si>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</si>
  <si>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</si>
  <si>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</si>
  <si>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</si>
  <si>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</si>
  <si>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</si>
  <si>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</si>
  <si>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</si>
  <si>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</si>
  <si>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</si>
  <si>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</si>
  <si>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</si>
  <si>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</si>
  <si>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</si>
  <si>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</si>
  <si>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</si>
  <si>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</si>
  <si>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</si>
  <si>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</si>
  <si>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</si>
  <si>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</si>
  <si>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</si>
  <si>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</si>
  <si>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</si>
  <si>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</si>
  <si>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</si>
  <si>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</si>
  <si>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</si>
  <si>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</si>
  <si>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</si>
  <si>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</si>
  <si>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</si>
  <si>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</si>
  <si>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</si>
  <si>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</si>
  <si>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</si>
  <si>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</si>
  <si>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</si>
  <si>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</si>
  <si>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</si>
  <si>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</si>
  <si>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</si>
  <si>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</si>
  <si>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</si>
  <si>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</si>
  <si>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</si>
  <si>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</si>
  <si>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</si>
  <si>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</si>
  <si>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</si>
  <si>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</si>
  <si>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</si>
  <si>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</si>
  <si>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</si>
  <si>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</si>
  <si>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</si>
  <si>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</si>
  <si>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</si>
  <si>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</si>
  <si>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</si>
  <si>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4.27</t>
  </si>
  <si>
    <t>輪之内町水道事業会計</t>
  </si>
  <si>
    <t>一般会計</t>
  </si>
  <si>
    <t>輪之内町国民健康保険事業特別会計</t>
  </si>
  <si>
    <t>輪之内町特定環境保全公共下水道事業特別会計</t>
  </si>
  <si>
    <t>輪之内町児童発達支援事業特別会計</t>
  </si>
  <si>
    <t>輪之内町後期高齢者医療特別会計</t>
  </si>
  <si>
    <t>その他会計（赤字）</t>
  </si>
  <si>
    <t>その他会計（黒字）</t>
  </si>
  <si>
    <t>-</t>
    <phoneticPr fontId="2"/>
  </si>
  <si>
    <t>基金繰入30百万円</t>
    <rPh sb="0" eb="2">
      <t>キキン</t>
    </rPh>
    <rPh sb="2" eb="4">
      <t>クリイレ</t>
    </rPh>
    <rPh sb="6" eb="8">
      <t>ヒャクマン</t>
    </rPh>
    <rPh sb="8" eb="9">
      <t>マドカ</t>
    </rPh>
    <phoneticPr fontId="2"/>
  </si>
  <si>
    <t>輪之内町土地開発公社</t>
    <rPh sb="0" eb="4">
      <t>ワノウチチョウ</t>
    </rPh>
    <rPh sb="4" eb="6">
      <t>トチ</t>
    </rPh>
    <rPh sb="6" eb="8">
      <t>カイハツ</t>
    </rPh>
    <rPh sb="8" eb="10">
      <t>コウシャ</t>
    </rPh>
    <phoneticPr fontId="2"/>
  </si>
  <si>
    <t>西濃環境整備組合</t>
    <rPh sb="0" eb="2">
      <t>セイノウ</t>
    </rPh>
    <rPh sb="2" eb="4">
      <t>カンキョウ</t>
    </rPh>
    <rPh sb="4" eb="6">
      <t>セイビ</t>
    </rPh>
    <rPh sb="6" eb="8">
      <t>クミアイ</t>
    </rPh>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</si>
  <si>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</si>
  <si>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</si>
  <si>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</si>
  <si>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</si>
  <si>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西南濃老人福祉施設事務組合</t>
    <rPh sb="0" eb="1">
      <t>ニシ</t>
    </rPh>
    <rPh sb="1" eb="3">
      <t>ナンノウ</t>
    </rPh>
    <rPh sb="3" eb="5">
      <t>ロウジン</t>
    </rPh>
    <rPh sb="5" eb="7">
      <t>フクシ</t>
    </rPh>
    <rPh sb="7" eb="9">
      <t>シセツ</t>
    </rPh>
    <rPh sb="9" eb="11">
      <t>ジム</t>
    </rPh>
    <rPh sb="11" eb="13">
      <t>クミアイ</t>
    </rPh>
    <phoneticPr fontId="2"/>
  </si>
  <si>
    <t>安八郡広域連合（一般会計）</t>
    <rPh sb="0" eb="3">
      <t>アンパチグン</t>
    </rPh>
    <rPh sb="3" eb="5">
      <t>コウイキ</t>
    </rPh>
    <rPh sb="5" eb="7">
      <t>レンゴウ</t>
    </rPh>
    <rPh sb="8" eb="10">
      <t>イッパン</t>
    </rPh>
    <rPh sb="10" eb="12">
      <t>カイケイ</t>
    </rPh>
    <phoneticPr fontId="2"/>
  </si>
  <si>
    <t>安八郡広域連合（特別会計）</t>
    <rPh sb="8" eb="10">
      <t>トクベツ</t>
    </rPh>
    <phoneticPr fontId="2"/>
  </si>
  <si>
    <t>岐阜県市町村会館組合</t>
    <rPh sb="0" eb="2">
      <t>ギフ</t>
    </rPh>
    <rPh sb="2" eb="3">
      <t>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</si>
  <si>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</si>
  <si>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</si>
  <si>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15" eb="17">
      <t>トクベツ</t>
    </rPh>
    <phoneticPr fontId="2"/>
  </si>
  <si>
    <t>大垣輪中水防事務組合</t>
    <rPh sb="0" eb="2">
      <t>オオガキ</t>
    </rPh>
    <rPh sb="2" eb="4">
      <t>ワチュウ</t>
    </rPh>
    <rPh sb="4" eb="6">
      <t>スイボウ</t>
    </rPh>
    <rPh sb="6" eb="8">
      <t>ジム</t>
    </rPh>
    <rPh sb="8" eb="10">
      <t>クミアイ</t>
    </rPh>
    <phoneticPr fontId="2"/>
  </si>
  <si>
    <t>-</t>
    <phoneticPr fontId="2"/>
  </si>
  <si>
    <t>基金繰入14百万円</t>
    <rPh sb="0" eb="2">
      <t>キキン</t>
    </rPh>
    <rPh sb="2" eb="4">
      <t>クリイレ</t>
    </rPh>
    <rPh sb="6" eb="9">
      <t>ヒャクマンエン</t>
    </rPh>
    <phoneticPr fontId="2"/>
  </si>
  <si>
    <t>基金繰入1660百万円</t>
    <phoneticPr fontId="2"/>
  </si>
  <si>
    <t>基金繰入167百万円</t>
    <phoneticPr fontId="2"/>
  </si>
  <si>
    <t>基金繰入160百万円</t>
    <phoneticPr fontId="2"/>
  </si>
  <si>
    <t>基金繰入1464百万円</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</si>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</sst>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85041</c:v>
                </c:pt>
                <c:pt idx="1">
                  <c:v>71062</c:v>
                </c:pt>
                <c:pt idx="2">
                  <c:v>76364</c:v>
                </c:pt>
                <c:pt idx="3">
                  <c:v>87926</c:v>
                </c:pt>
                <c:pt idx="4">
                  <c:v>73204</c:v>
                </c:pt>
              </c:numCache>
            </c:numRef>
          </c:val>
          <c:smooth val="0"/>
        </c:ser>
        <c:dLbls>
          <c:showLegendKey val="0"/>
          <c:showVal val="0"/>
          <c:showCatName val="0"/>
          <c:showSerName val="0"/>
          <c:showPercent val="0"/>
          <c:showBubbleSize val="0"/>
        </c:dLbls>
        <c:marker val="1"/>
        <c:smooth val="0"/>
        <c:axId val="101410688"/>
        <c:axId val="101412864"/>
      </c:lineChart>
      <c:catAx>
        <c:axId val="101410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12864"/>
        <c:crosses val="autoZero"/>
        <c:auto val="1"/>
        <c:lblAlgn val="ctr"/>
        <c:lblOffset val="100"/>
        <c:tickLblSkip val="1"/>
        <c:tickMarkSkip val="1"/>
        <c:noMultiLvlLbl val="0"/>
      </c:catAx>
      <c:valAx>
        <c:axId val="1014128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10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16.739999999999998</c:v>
                </c:pt>
                <c:pt idx="1">
                  <c:v>8.89</c:v>
                </c:pt>
                <c:pt idx="2">
                  <c:v>5.94</c:v>
                </c:pt>
                <c:pt idx="3">
                  <c:v>9.98</c:v>
                </c:pt>
                <c:pt idx="4">
                  <c:v>11.58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26.21</c:v>
                </c:pt>
                <c:pt idx="1">
                  <c:v>25.95</c:v>
                </c:pt>
                <c:pt idx="2">
                  <c:v>25.83</c:v>
                </c:pt>
                <c:pt idx="3">
                  <c:v>26.43</c:v>
                </c:pt>
                <c:pt idx="4">
                  <c:v>27.17</c:v>
                </c:pt>
              </c:numCache>
            </c:numRef>
          </c:val>
        </c:ser>
        <c:dLbls>
          <c:showLegendKey val="0"/>
          <c:showVal val="0"/>
          <c:showCatName val="0"/>
          <c:showSerName val="0"/>
          <c:showPercent val="0"/>
          <c:showBubbleSize val="0"/>
        </c:dLbls>
        <c:gapWidth val="250"/>
        <c:overlap val="100"/>
        <c:axId val="110803584"/>
        <c:axId val="110818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9.6999999999999993</c:v>
                </c:pt>
                <c:pt idx="1">
                  <c:v>-4.2699999999999996</c:v>
                </c:pt>
                <c:pt idx="2">
                  <c:v>2.86</c:v>
                </c:pt>
                <c:pt idx="3">
                  <c:v>4.9800000000000004</c:v>
                </c:pt>
                <c:pt idx="4">
                  <c:v>2.12</c:v>
                </c:pt>
              </c:numCache>
            </c:numRef>
          </c:val>
          <c:smooth val="0"/>
        </c:ser>
        <c:dLbls>
          <c:showLegendKey val="0"/>
          <c:showVal val="0"/>
          <c:showCatName val="0"/>
          <c:showSerName val="0"/>
          <c:showPercent val="0"/>
          <c:showBubbleSize val="0"/>
        </c:dLbls>
        <c:marker val="1"/>
        <c:smooth val="0"/>
        <c:axId val="110803584"/>
        <c:axId val="110818048"/>
      </c:lineChart>
      <c:catAx>
        <c:axId val="11080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818048"/>
        <c:crosses val="autoZero"/>
        <c:auto val="1"/>
        <c:lblAlgn val="ctr"/>
        <c:lblOffset val="100"/>
        <c:tickLblSkip val="1"/>
        <c:tickMarkSkip val="1"/>
        <c:noMultiLvlLbl val="0"/>
      </c:catAx>
      <c:valAx>
        <c:axId val="11081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0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輪之内町後期高齢者医療特別会計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c:v>
                </c:pt>
                <c:pt idx="8">
                  <c:v>#N/A</c:v>
                </c:pt>
                <c:pt idx="9">
                  <c:v>0</c:v>
                </c:pt>
              </c:numCache>
            </c:numRef>
          </c:val>
        </c:ser>
        <c:ser>
          <c:idx val="5"/>
          <c:order val="5"/>
          <c:tx>
            <c:strRef>
              <c:f>データシート!$A$32</c:f>
              <c:strCache>
                <c:ptCount val="1"/>
                <c:pt idx="0">
                  <c:v>輪之内町児童発達支援事業特別会計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0.01</c:v>
                </c:pt>
                <c:pt idx="4">
                  <c:v>#N/A</c:v>
                </c:pt>
                <c:pt idx="5">
                  <c:v>0.02</c:v>
                </c:pt>
                <c:pt idx="6">
                  <c:v>#N/A</c:v>
                </c:pt>
                <c:pt idx="7">
                  <c:v>0.1</c:v>
                </c:pt>
                <c:pt idx="8">
                  <c:v>#N/A</c:v>
                </c:pt>
                <c:pt idx="9">
                  <c:v>0.08</c:v>
                </c:pt>
              </c:numCache>
            </c:numRef>
          </c:val>
        </c:ser>
        <c:ser>
          <c:idx val="6"/>
          <c:order val="6"/>
          <c:tx>
            <c:strRef>
              <c:f>データシート!$A$33</c:f>
              <c:strCache>
                <c:ptCount val="1"/>
                <c:pt idx="0">
                  <c:v>輪之内町特定環境保全公共下水道事業特別会計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0.39</c:v>
                </c:pt>
                <c:pt idx="2">
                  <c:v>#N/A</c:v>
                </c:pt>
                <c:pt idx="3">
                  <c:v>0.38</c:v>
                </c:pt>
                <c:pt idx="4">
                  <c:v>#N/A</c:v>
                </c:pt>
                <c:pt idx="5">
                  <c:v>0.49</c:v>
                </c:pt>
                <c:pt idx="6">
                  <c:v>#N/A</c:v>
                </c:pt>
                <c:pt idx="7">
                  <c:v>0.27</c:v>
                </c:pt>
                <c:pt idx="8">
                  <c:v>#N/A</c:v>
                </c:pt>
                <c:pt idx="9">
                  <c:v>0.21</c:v>
                </c:pt>
              </c:numCache>
            </c:numRef>
          </c:val>
        </c:ser>
        <c:ser>
          <c:idx val="7"/>
          <c:order val="7"/>
          <c:tx>
            <c:strRef>
              <c:f>データシート!$A$34</c:f>
              <c:strCache>
                <c:ptCount val="1"/>
                <c:pt idx="0">
                  <c:v>輪之内町国民健康保険事業特別会計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c:v>
                </c:pt>
                <c:pt idx="2">
                  <c:v>#N/A</c:v>
                </c:pt>
                <c:pt idx="3">
                  <c:v>3.82</c:v>
                </c:pt>
                <c:pt idx="4">
                  <c:v>#N/A</c:v>
                </c:pt>
                <c:pt idx="5">
                  <c:v>3.43</c:v>
                </c:pt>
                <c:pt idx="6">
                  <c:v>#N/A</c:v>
                </c:pt>
                <c:pt idx="7">
                  <c:v>2.42</c:v>
                </c:pt>
                <c:pt idx="8">
                  <c:v>#N/A</c:v>
                </c:pt>
                <c:pt idx="9">
                  <c:v>2.35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16.690000000000001</c:v>
                </c:pt>
                <c:pt idx="2">
                  <c:v>#N/A</c:v>
                </c:pt>
                <c:pt idx="3">
                  <c:v>8.8699999999999992</c:v>
                </c:pt>
                <c:pt idx="4">
                  <c:v>#N/A</c:v>
                </c:pt>
                <c:pt idx="5">
                  <c:v>5.9</c:v>
                </c:pt>
                <c:pt idx="6">
                  <c:v>#N/A</c:v>
                </c:pt>
                <c:pt idx="7">
                  <c:v>9.8699999999999992</c:v>
                </c:pt>
                <c:pt idx="8">
                  <c:v>#N/A</c:v>
                </c:pt>
                <c:pt idx="9">
                  <c:v>11.49</c:v>
                </c:pt>
              </c:numCache>
            </c:numRef>
          </c:val>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10.66</c:v>
                </c:pt>
                <c:pt idx="2">
                  <c:v>#N/A</c:v>
                </c:pt>
                <c:pt idx="3">
                  <c:v>11.61</c:v>
                </c:pt>
                <c:pt idx="4">
                  <c:v>#N/A</c:v>
                </c:pt>
                <c:pt idx="5">
                  <c:v>12.33</c:v>
                </c:pt>
                <c:pt idx="6">
                  <c:v>#N/A</c:v>
                </c:pt>
                <c:pt idx="7">
                  <c:v>12.17</c:v>
                </c:pt>
                <c:pt idx="8">
                  <c:v>#N/A</c:v>
                </c:pt>
                <c:pt idx="9">
                  <c:v>11.93</c:v>
                </c:pt>
              </c:numCache>
            </c:numRef>
          </c:val>
        </c:ser>
        <c:dLbls>
          <c:showLegendKey val="0"/>
          <c:showVal val="0"/>
          <c:showCatName val="0"/>
          <c:showSerName val="0"/>
          <c:showPercent val="0"/>
          <c:showBubbleSize val="0"/>
        </c:dLbls>
        <c:gapWidth val="150"/>
        <c:overlap val="100"/>
        <c:axId val="111313664"/>
        <c:axId val="111315200"/>
      </c:barChart>
      <c:catAx>
        <c:axId val="1113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15200"/>
        <c:crosses val="autoZero"/>
        <c:auto val="1"/>
        <c:lblAlgn val="ctr"/>
        <c:lblOffset val="100"/>
        <c:tickLblSkip val="1"/>
        <c:tickMarkSkip val="1"/>
        <c:noMultiLvlLbl val="0"/>
      </c:catAx>
      <c:valAx>
        <c:axId val="11131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13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259</c:v>
                </c:pt>
                <c:pt idx="5">
                  <c:v>266</c:v>
                </c:pt>
                <c:pt idx="8">
                  <c:v>280</c:v>
                </c:pt>
                <c:pt idx="11">
                  <c:v>295</c:v>
                </c:pt>
                <c:pt idx="14">
                  <c:v>316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84</c:v>
                </c:pt>
                <c:pt idx="3">
                  <c:v>81</c:v>
                </c:pt>
                <c:pt idx="6">
                  <c:v>48</c:v>
                </c:pt>
                <c:pt idx="9">
                  <c:v>32</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56</c:v>
                </c:pt>
                <c:pt idx="3">
                  <c:v>50</c:v>
                </c:pt>
                <c:pt idx="6">
                  <c:v>48</c:v>
                </c:pt>
                <c:pt idx="9">
                  <c:v>49</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138</c:v>
                </c:pt>
                <c:pt idx="3">
                  <c:v>171</c:v>
                </c:pt>
                <c:pt idx="6">
                  <c:v>143</c:v>
                </c:pt>
                <c:pt idx="9">
                  <c:v>151</c:v>
                </c:pt>
                <c:pt idx="12">
                  <c:v>155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158</c:v>
                </c:pt>
                <c:pt idx="3">
                  <c:v>163</c:v>
                </c:pt>
                <c:pt idx="6">
                  <c:v>165</c:v>
                </c:pt>
                <c:pt idx="9">
                  <c:v>170</c:v>
                </c:pt>
                <c:pt idx="12">
                  <c:v>191</c:v>
                </c:pt>
              </c:numCache>
            </c:numRef>
          </c:val>
        </c:ser>
        <c:dLbls>
          <c:showLegendKey val="0"/>
          <c:showVal val="0"/>
          <c:showCatName val="0"/>
          <c:showSerName val="0"/>
          <c:showPercent val="0"/>
          <c:showBubbleSize val="0"/>
        </c:dLbls>
        <c:gapWidth val="100"/>
        <c:overlap val="100"/>
        <c:axId val="109898752"/>
        <c:axId val="11077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177</c:v>
                </c:pt>
                <c:pt idx="2">
                  <c:v>#N/A</c:v>
                </c:pt>
                <c:pt idx="3">
                  <c:v>#N/A</c:v>
                </c:pt>
                <c:pt idx="4">
                  <c:v>199</c:v>
                </c:pt>
                <c:pt idx="5">
                  <c:v>#N/A</c:v>
                </c:pt>
                <c:pt idx="6">
                  <c:v>#N/A</c:v>
                </c:pt>
                <c:pt idx="7">
                  <c:v>124</c:v>
                </c:pt>
                <c:pt idx="8">
                  <c:v>#N/A</c:v>
                </c:pt>
                <c:pt idx="9">
                  <c:v>#N/A</c:v>
                </c:pt>
                <c:pt idx="10">
                  <c:v>107</c:v>
                </c:pt>
                <c:pt idx="11">
                  <c:v>#N/A</c:v>
                </c:pt>
                <c:pt idx="12">
                  <c:v>#N/A</c:v>
                </c:pt>
                <c:pt idx="13">
                  <c:v>106</c:v>
                </c:pt>
                <c:pt idx="14">
                  <c:v>#N/A</c:v>
                </c:pt>
              </c:numCache>
            </c:numRef>
          </c:val>
          <c:smooth val="0"/>
        </c:ser>
        <c:dLbls>
          <c:showLegendKey val="0"/>
          <c:showVal val="0"/>
          <c:showCatName val="0"/>
          <c:showSerName val="0"/>
          <c:showPercent val="0"/>
          <c:showBubbleSize val="0"/>
        </c:dLbls>
        <c:marker val="1"/>
        <c:smooth val="0"/>
        <c:axId val="109898752"/>
        <c:axId val="110777472"/>
      </c:lineChart>
      <c:catAx>
        <c:axId val="10989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77472"/>
        <c:crosses val="autoZero"/>
        <c:auto val="1"/>
        <c:lblAlgn val="ctr"/>
        <c:lblOffset val="100"/>
        <c:tickLblSkip val="1"/>
        <c:tickMarkSkip val="1"/>
        <c:noMultiLvlLbl val="0"/>
      </c:catAx>
      <c:valAx>
        <c:axId val="11077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9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3931</c:v>
                </c:pt>
                <c:pt idx="5">
                  <c:v>4024</c:v>
                </c:pt>
                <c:pt idx="8">
                  <c:v>4174</c:v>
                </c:pt>
                <c:pt idx="11">
                  <c:v>4221</c:v>
                </c:pt>
                <c:pt idx="14">
                  <c:v>4241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1808</c:v>
                </c:pt>
                <c:pt idx="5">
                  <c:v>1994</c:v>
                </c:pt>
                <c:pt idx="8">
                  <c:v>2056</c:v>
                </c:pt>
                <c:pt idx="11">
                  <c:v>2139</c:v>
                </c:pt>
                <c:pt idx="14">
                  <c:v>2132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636</c:v>
                </c:pt>
                <c:pt idx="3">
                  <c:v>662</c:v>
                </c:pt>
                <c:pt idx="6">
                  <c:v>659</c:v>
                </c:pt>
                <c:pt idx="9">
                  <c:v>658</c:v>
                </c:pt>
                <c:pt idx="12">
                  <c:v>600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215</c:v>
                </c:pt>
                <c:pt idx="3">
                  <c:v>170</c:v>
                </c:pt>
                <c:pt idx="6">
                  <c:v>135</c:v>
                </c:pt>
                <c:pt idx="9">
                  <c:v>103</c:v>
                </c:pt>
                <c:pt idx="12">
                  <c:v>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2712</c:v>
                </c:pt>
                <c:pt idx="3">
                  <c:v>3119</c:v>
                </c:pt>
                <c:pt idx="6">
                  <c:v>3140</c:v>
                </c:pt>
                <c:pt idx="9">
                  <c:v>3154</c:v>
                </c:pt>
                <c:pt idx="12">
                  <c:v>2904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735</c:v>
                </c:pt>
                <c:pt idx="3">
                  <c:v>565</c:v>
                </c:pt>
                <c:pt idx="6">
                  <c:v>374</c:v>
                </c:pt>
                <c:pt idx="9">
                  <c:v>343</c:v>
                </c:pt>
                <c:pt idx="12">
                  <c:v>310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2641</c:v>
                </c:pt>
                <c:pt idx="3">
                  <c:v>2688</c:v>
                </c:pt>
                <c:pt idx="6">
                  <c:v>2637</c:v>
                </c:pt>
                <c:pt idx="9">
                  <c:v>2912</c:v>
                </c:pt>
                <c:pt idx="12">
                  <c:v>3068</c:v>
                </c:pt>
              </c:numCache>
            </c:numRef>
          </c:val>
        </c:ser>
        <c:dLbls>
          <c:showLegendKey val="0"/>
          <c:showVal val="0"/>
          <c:showCatName val="0"/>
          <c:showSerName val="0"/>
          <c:showPercent val="0"/>
          <c:showBubbleSize val="0"/>
        </c:dLbls>
        <c:gapWidth val="100"/>
        <c:overlap val="100"/>
        <c:axId val="110849024"/>
        <c:axId val="110859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1200</c:v>
                </c:pt>
                <c:pt idx="2">
                  <c:v>#N/A</c:v>
                </c:pt>
                <c:pt idx="3">
                  <c:v>#N/A</c:v>
                </c:pt>
                <c:pt idx="4">
                  <c:v>1185</c:v>
                </c:pt>
                <c:pt idx="5">
                  <c:v>#N/A</c:v>
                </c:pt>
                <c:pt idx="6">
                  <c:v>#N/A</c:v>
                </c:pt>
                <c:pt idx="7">
                  <c:v>714</c:v>
                </c:pt>
                <c:pt idx="8">
                  <c:v>#N/A</c:v>
                </c:pt>
                <c:pt idx="9">
                  <c:v>#N/A</c:v>
                </c:pt>
                <c:pt idx="10">
                  <c:v>810</c:v>
                </c:pt>
                <c:pt idx="11">
                  <c:v>#N/A</c:v>
                </c:pt>
                <c:pt idx="12">
                  <c:v>#N/A</c:v>
                </c:pt>
                <c:pt idx="13">
                  <c:v>603</c:v>
                </c:pt>
                <c:pt idx="14">
                  <c:v>#N/A</c:v>
                </c:pt>
              </c:numCache>
            </c:numRef>
          </c:val>
          <c:smooth val="0"/>
        </c:ser>
        <c:dLbls>
          <c:showLegendKey val="0"/>
          <c:showVal val="0"/>
          <c:showCatName val="0"/>
          <c:showSerName val="0"/>
          <c:showPercent val="0"/>
          <c:showBubbleSize val="0"/>
        </c:dLbls>
        <c:marker val="1"/>
        <c:smooth val="0"/>
        <c:axId val="110849024"/>
        <c:axId val="110859392"/>
      </c:lineChart>
      <c:catAx>
        <c:axId val="11084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59392"/>
        <c:crosses val="autoZero"/>
        <c:auto val="1"/>
        <c:lblAlgn val="ctr"/>
        <c:lblOffset val="100"/>
        <c:tickLblSkip val="1"/>
        <c:tickMarkSkip val="1"/>
        <c:noMultiLvlLbl val="0"/>
      </c:catAx>
      <c:valAx>
        <c:axId val="11085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4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9,962
9,696
22.33
4,100,635
3,776,474
316,629
2,733,743
3,067,935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0.59</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緊急経済対策事業「アベノミクス」等により、製造業等の一部の業種では好調を維持しているが、大半の業種ではアベノミクス効果を実感しておらず、法人税をはじめとする町税の増収を見込むことが困難な状況にあり、財政力指数は前年度と変わらず「</a:t>
          </a:r>
          <a:r>
            <a:rPr kumimoji="1" lang="en-US" altLang="ja-JP" sz="1100">
              <a:solidFill>
                <a:schemeClr val="dk1"/>
              </a:solidFill>
              <a:effectLst/>
              <a:latin typeface="+mn-lt"/>
              <a:ea typeface="+mn-ea"/>
              <a:cs typeface="+mn-cs"/>
            </a:rPr>
            <a:t>0.59</a:t>
          </a:r>
          <a:r>
            <a:rPr kumimoji="1" lang="ja-JP" altLang="en-US" sz="1100">
              <a:solidFill>
                <a:schemeClr val="dk1"/>
              </a:solidFill>
              <a:effectLst/>
              <a:latin typeface="+mn-lt"/>
              <a:ea typeface="+mn-ea"/>
              <a:cs typeface="+mn-cs"/>
            </a:rPr>
            <a:t>」であった。</a:t>
          </a:r>
          <a:endParaRPr lang="ja-JP" altLang="ja-JP" sz="1400">
            <a:effectLst/>
          </a:endParaRPr>
        </a:p>
        <a:p>
          <a:r>
            <a:rPr kumimoji="1" lang="ja-JP" altLang="ja-JP" sz="1100">
              <a:solidFill>
                <a:schemeClr val="dk1"/>
              </a:solidFill>
              <a:effectLst/>
              <a:latin typeface="+mn-lt"/>
              <a:ea typeface="+mn-ea"/>
              <a:cs typeface="+mn-cs"/>
            </a:rPr>
            <a:t>　かつては類似団体</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平均を大きく上回っていたが、近年は均衡している。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今後は、引き続き</a:t>
          </a:r>
          <a:r>
            <a:rPr kumimoji="1" lang="ja-JP" altLang="ja-JP" sz="1100">
              <a:solidFill>
                <a:schemeClr val="dk1"/>
              </a:solidFill>
              <a:effectLst/>
              <a:latin typeface="+mn-lt"/>
              <a:ea typeface="+mn-ea"/>
              <a:cs typeface="+mn-cs"/>
            </a:rPr>
            <a:t>徴収体制を強化するとともに企業誘致事業にも力を入れ、税収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確保に努めていく。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73979</xdr:rowOff>
    </xdr:from>
    <xdr:ext cx="762000" cy="259045"/>
    <xdr:sp macro="" textlink="">
      <xdr:nvSpPr>
        <xdr:cNvPr id="70" name="財政力平均値テキスト"/>
        <xdr:cNvSpPr txBox="1"/>
      </xdr:nvSpPr>
      <xdr:spPr>
        <a:xfrm>
          <a:off x="5041900" y="744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152702</xdr:rowOff>
    </xdr:to>
    <xdr:cxnSp macro="">
      <xdr:nvCxnSpPr>
        <xdr:cNvPr id="72" name="直線コネクタ 71"/>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74" name="テキスト ボックス 73"/>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152702</xdr:rowOff>
    </xdr:to>
    <xdr:cxnSp macro="">
      <xdr:nvCxnSpPr>
        <xdr:cNvPr id="75" name="直線コネクタ 74"/>
        <xdr:cNvCxnSpPr/>
      </xdr:nvCxnSpPr>
      <xdr:spPr>
        <a:xfrm>
          <a:off x="2336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129722</xdr:rowOff>
    </xdr:to>
    <xdr:cxnSp macro="">
      <xdr:nvCxnSpPr>
        <xdr:cNvPr id="78" name="直線コネクタ 77"/>
        <xdr:cNvCxnSpPr/>
      </xdr:nvCxnSpPr>
      <xdr:spPr>
        <a:xfrm>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80" name="テキスト ボックス 79"/>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81" name="フローチャート : 判断 80"/>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82" name="テキスト ボックス 81"/>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106939</xdr:rowOff>
    </xdr:from>
    <xdr:ext cx="762000" cy="259045"/>
    <xdr:sp macro="" textlink="">
      <xdr:nvSpPr>
        <xdr:cNvPr id="89" name="財政力該当値テキスト"/>
        <xdr:cNvSpPr txBox="1"/>
      </xdr:nvSpPr>
      <xdr:spPr>
        <a:xfrm>
          <a:off x="50419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30739</xdr:rowOff>
    </xdr:from>
    <xdr:ext cx="736600" cy="259045"/>
    <xdr:sp macro="" textlink="">
      <xdr:nvSpPr>
        <xdr:cNvPr id="91" name="テキスト ボックス 90"/>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42229</xdr:rowOff>
    </xdr:from>
    <xdr:ext cx="762000" cy="259045"/>
    <xdr:sp macro="" textlink="">
      <xdr:nvSpPr>
        <xdr:cNvPr id="93" name="テキスト ボックス 92"/>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95" name="テキスト ボックス 94"/>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7" name="テキスト ボックス 9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69.8%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75.0%</a:t>
          </a:r>
          <a:endParaRPr lang="ja-JP" altLang="ja-JP" sz="1400">
            <a:effectLst/>
          </a:endParaRPr>
        </a:p>
        <a:p>
          <a:r>
            <a:rPr kumimoji="1" lang="ja-JP" altLang="ja-JP" sz="1050">
              <a:solidFill>
                <a:schemeClr val="dk1"/>
              </a:solidFill>
              <a:effectLst/>
              <a:latin typeface="+mn-lt"/>
              <a:ea typeface="+mn-ea"/>
              <a:cs typeface="+mn-cs"/>
            </a:rPr>
            <a:t>　給与削減措置期間の満了や職員数の増に伴う人件費の増加、住民サービスの向上（窓口サービスの迅速化）のため導入した総合行政情報システムや、行政情報・防災情報の発信を目的とした動画放送・データ放送の開始に</a:t>
          </a:r>
          <a:r>
            <a:rPr kumimoji="1" lang="ja-JP" altLang="en-US" sz="1050">
              <a:solidFill>
                <a:schemeClr val="dk1"/>
              </a:solidFill>
              <a:effectLst/>
              <a:latin typeface="+mn-lt"/>
              <a:ea typeface="+mn-ea"/>
              <a:cs typeface="+mn-cs"/>
            </a:rPr>
            <a:t>よる</a:t>
          </a:r>
          <a:r>
            <a:rPr kumimoji="1" lang="ja-JP" altLang="ja-JP" sz="1050">
              <a:solidFill>
                <a:schemeClr val="dk1"/>
              </a:solidFill>
              <a:effectLst/>
              <a:latin typeface="+mn-lt"/>
              <a:ea typeface="+mn-ea"/>
              <a:cs typeface="+mn-cs"/>
            </a:rPr>
            <a:t>物件費の増加</a:t>
          </a:r>
          <a:r>
            <a:rPr kumimoji="1" lang="ja-JP" altLang="en-US" sz="1050">
              <a:solidFill>
                <a:schemeClr val="dk1"/>
              </a:solidFill>
              <a:effectLst/>
              <a:latin typeface="+mn-lt"/>
              <a:ea typeface="+mn-ea"/>
              <a:cs typeface="+mn-cs"/>
            </a:rPr>
            <a:t>が経常経費を押し上げた要因であると考えられる。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前年度と比較して</a:t>
          </a:r>
          <a:r>
            <a:rPr kumimoji="1" lang="en-US" altLang="ja-JP" sz="1050">
              <a:solidFill>
                <a:schemeClr val="dk1"/>
              </a:solidFill>
              <a:effectLst/>
              <a:latin typeface="+mn-lt"/>
              <a:ea typeface="+mn-ea"/>
              <a:cs typeface="+mn-cs"/>
            </a:rPr>
            <a:t>5.2</a:t>
          </a:r>
          <a:r>
            <a:rPr kumimoji="1" lang="ja-JP" altLang="en-US" sz="1050">
              <a:solidFill>
                <a:schemeClr val="dk1"/>
              </a:solidFill>
              <a:effectLst/>
              <a:latin typeface="+mn-lt"/>
              <a:ea typeface="+mn-ea"/>
              <a:cs typeface="+mn-cs"/>
            </a:rPr>
            <a:t>ポイント</a:t>
          </a:r>
          <a:r>
            <a:rPr kumimoji="1" lang="ja-JP" altLang="ja-JP" sz="1050">
              <a:solidFill>
                <a:schemeClr val="dk1"/>
              </a:solidFill>
              <a:effectLst/>
              <a:latin typeface="+mn-lt"/>
              <a:ea typeface="+mn-ea"/>
              <a:cs typeface="+mn-cs"/>
            </a:rPr>
            <a:t>上昇し</a:t>
          </a:r>
          <a:r>
            <a:rPr kumimoji="1" lang="en-US" altLang="ja-JP" sz="1050">
              <a:solidFill>
                <a:schemeClr val="dk1"/>
              </a:solidFill>
              <a:effectLst/>
              <a:latin typeface="+mn-lt"/>
              <a:ea typeface="+mn-ea"/>
              <a:cs typeface="+mn-cs"/>
            </a:rPr>
            <a:t>75.0%</a:t>
          </a:r>
          <a:r>
            <a:rPr kumimoji="1" lang="ja-JP" altLang="ja-JP" sz="1050">
              <a:solidFill>
                <a:schemeClr val="dk1"/>
              </a:solidFill>
              <a:effectLst/>
              <a:latin typeface="+mn-lt"/>
              <a:ea typeface="+mn-ea"/>
              <a:cs typeface="+mn-cs"/>
            </a:rPr>
            <a:t>となるなど、経常経費抑制にも限界感が否めないことから、経常経費</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抑制を維持</a:t>
          </a:r>
          <a:r>
            <a:rPr kumimoji="1" lang="ja-JP" altLang="en-US" sz="1050">
              <a:solidFill>
                <a:schemeClr val="dk1"/>
              </a:solidFill>
              <a:effectLst/>
              <a:latin typeface="+mn-lt"/>
              <a:ea typeface="+mn-ea"/>
              <a:cs typeface="+mn-cs"/>
            </a:rPr>
            <a:t>するとともに</a:t>
          </a:r>
          <a:r>
            <a:rPr kumimoji="1" lang="ja-JP" altLang="ja-JP" sz="1050">
              <a:solidFill>
                <a:schemeClr val="dk1"/>
              </a:solidFill>
              <a:effectLst/>
              <a:latin typeface="+mn-lt"/>
              <a:ea typeface="+mn-ea"/>
              <a:cs typeface="+mn-cs"/>
            </a:rPr>
            <a:t>企業誘致による税収増や広告収入の確保など</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歳入確保に努めてい</a:t>
          </a:r>
          <a:r>
            <a:rPr kumimoji="1" lang="ja-JP" altLang="en-US" sz="1050">
              <a:solidFill>
                <a:schemeClr val="dk1"/>
              </a:solidFill>
              <a:effectLst/>
              <a:latin typeface="+mn-lt"/>
              <a:ea typeface="+mn-ea"/>
              <a:cs typeface="+mn-cs"/>
            </a:rPr>
            <a:t>く</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133985</xdr:rowOff>
    </xdr:from>
    <xdr:to>
      <xdr:col>7</xdr:col>
      <xdr:colOff>152400</xdr:colOff>
      <xdr:row>66</xdr:row>
      <xdr:rowOff>18204</xdr:rowOff>
    </xdr:to>
    <xdr:cxnSp macro="">
      <xdr:nvCxnSpPr>
        <xdr:cNvPr id="127" name="直線コネクタ 126"/>
        <xdr:cNvCxnSpPr/>
      </xdr:nvCxnSpPr>
      <xdr:spPr>
        <a:xfrm flipV="1">
          <a:off x="4953000" y="10420985"/>
          <a:ext cx="0" cy="912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161731</xdr:rowOff>
    </xdr:from>
    <xdr:ext cx="762000" cy="259045"/>
    <xdr:sp macro="" textlink="">
      <xdr:nvSpPr>
        <xdr:cNvPr id="128"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66</xdr:row>
      <xdr:rowOff>18204</xdr:rowOff>
    </xdr:from>
    <xdr:to>
      <xdr:col>7</xdr:col>
      <xdr:colOff>241300</xdr:colOff>
      <xdr:row>66</xdr:row>
      <xdr:rowOff>18204</xdr:rowOff>
    </xdr:to>
    <xdr:cxnSp macro="">
      <xdr:nvCxnSpPr>
        <xdr:cNvPr id="129" name="直線コネクタ 128"/>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48912</xdr:rowOff>
    </xdr:from>
    <xdr:ext cx="762000" cy="259045"/>
    <xdr:sp macro="" textlink="">
      <xdr:nvSpPr>
        <xdr:cNvPr id="130" name="財政構造の弾力性最大値テキスト"/>
        <xdr:cNvSpPr txBox="1"/>
      </xdr:nvSpPr>
      <xdr:spPr>
        <a:xfrm>
          <a:off x="5041900" y="1016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60</xdr:row>
      <xdr:rowOff>133985</xdr:rowOff>
    </xdr:from>
    <xdr:to>
      <xdr:col>7</xdr:col>
      <xdr:colOff>241300</xdr:colOff>
      <xdr:row>60</xdr:row>
      <xdr:rowOff>133985</xdr:rowOff>
    </xdr:to>
    <xdr:cxnSp macro="">
      <xdr:nvCxnSpPr>
        <xdr:cNvPr id="131" name="直線コネクタ 130"/>
        <xdr:cNvCxnSpPr/>
      </xdr:nvCxnSpPr>
      <xdr:spPr>
        <a:xfrm>
          <a:off x="4864100" y="104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135467</xdr:rowOff>
    </xdr:to>
    <xdr:cxnSp macro="">
      <xdr:nvCxnSpPr>
        <xdr:cNvPr id="132" name="直線コネクタ 131"/>
        <xdr:cNvCxnSpPr/>
      </xdr:nvCxnSpPr>
      <xdr:spPr>
        <a:xfrm>
          <a:off x="4114800" y="1038479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34" name="フローチャート :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128481</xdr:rowOff>
    </xdr:from>
    <xdr:to>
      <xdr:col>6</xdr:col>
      <xdr:colOff>0</xdr:colOff>
      <xdr:row>60</xdr:row>
      <xdr:rowOff>97790</xdr:rowOff>
    </xdr:to>
    <xdr:cxnSp macro="">
      <xdr:nvCxnSpPr>
        <xdr:cNvPr id="135" name="直線コネクタ 134"/>
        <xdr:cNvCxnSpPr/>
      </xdr:nvCxnSpPr>
      <xdr:spPr>
        <a:xfrm>
          <a:off x="3225800" y="1024403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128481</xdr:rowOff>
    </xdr:from>
    <xdr:to>
      <xdr:col>4</xdr:col>
      <xdr:colOff>482600</xdr:colOff>
      <xdr:row>59</xdr:row>
      <xdr:rowOff>132504</xdr:rowOff>
    </xdr:to>
    <xdr:cxnSp macro="">
      <xdr:nvCxnSpPr>
        <xdr:cNvPr id="138" name="直線コネクタ 137"/>
        <xdr:cNvCxnSpPr/>
      </xdr:nvCxnSpPr>
      <xdr:spPr>
        <a:xfrm flipV="1">
          <a:off x="2336800" y="1024403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9" name="フローチャート :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132504</xdr:rowOff>
    </xdr:from>
    <xdr:to>
      <xdr:col>3</xdr:col>
      <xdr:colOff>279400</xdr:colOff>
      <xdr:row>59</xdr:row>
      <xdr:rowOff>132504</xdr:rowOff>
    </xdr:to>
    <xdr:cxnSp macro="">
      <xdr:nvCxnSpPr>
        <xdr:cNvPr id="141" name="直線コネクタ 140"/>
        <xdr:cNvCxnSpPr/>
      </xdr:nvCxnSpPr>
      <xdr:spPr>
        <a:xfrm>
          <a:off x="1447800" y="10248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2" name="フローチャート : 判断 141"/>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3" name="テキスト ボックス 142"/>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4" name="フローチャート :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51" name="円/楕円 150"/>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101194</xdr:rowOff>
    </xdr:from>
    <xdr:ext cx="762000" cy="259045"/>
    <xdr:sp macro="" textlink="">
      <xdr:nvSpPr>
        <xdr:cNvPr id="152"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3" name="円/楕円 152"/>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4" name="テキスト ボックス 153"/>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77681</xdr:rowOff>
    </xdr:from>
    <xdr:to>
      <xdr:col>4</xdr:col>
      <xdr:colOff>533400</xdr:colOff>
      <xdr:row>60</xdr:row>
      <xdr:rowOff>7831</xdr:rowOff>
    </xdr:to>
    <xdr:sp macro="" textlink="">
      <xdr:nvSpPr>
        <xdr:cNvPr id="155" name="円/楕円 154"/>
        <xdr:cNvSpPr/>
      </xdr:nvSpPr>
      <xdr:spPr>
        <a:xfrm>
          <a:off x="3175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18008</xdr:rowOff>
    </xdr:from>
    <xdr:ext cx="762000" cy="259045"/>
    <xdr:sp macro="" textlink="">
      <xdr:nvSpPr>
        <xdr:cNvPr id="156" name="テキスト ボックス 155"/>
        <xdr:cNvSpPr txBox="1"/>
      </xdr:nvSpPr>
      <xdr:spPr>
        <a:xfrm>
          <a:off x="2844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81704</xdr:rowOff>
    </xdr:from>
    <xdr:to>
      <xdr:col>3</xdr:col>
      <xdr:colOff>330200</xdr:colOff>
      <xdr:row>60</xdr:row>
      <xdr:rowOff>11854</xdr:rowOff>
    </xdr:to>
    <xdr:sp macro="" textlink="">
      <xdr:nvSpPr>
        <xdr:cNvPr id="157" name="円/楕円 156"/>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22031</xdr:rowOff>
    </xdr:from>
    <xdr:ext cx="762000" cy="259045"/>
    <xdr:sp macro="" textlink="">
      <xdr:nvSpPr>
        <xdr:cNvPr id="158" name="テキスト ボックス 157"/>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81704</xdr:rowOff>
    </xdr:from>
    <xdr:to>
      <xdr:col>2</xdr:col>
      <xdr:colOff>127000</xdr:colOff>
      <xdr:row>60</xdr:row>
      <xdr:rowOff>11854</xdr:rowOff>
    </xdr:to>
    <xdr:sp macro="" textlink="">
      <xdr:nvSpPr>
        <xdr:cNvPr id="159" name="円/楕円 158"/>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22031</xdr:rowOff>
    </xdr:from>
    <xdr:ext cx="762000" cy="259045"/>
    <xdr:sp macro="" textlink="">
      <xdr:nvSpPr>
        <xdr:cNvPr id="160" name="テキスト ボックス 159"/>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124,365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136,277</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　職員の採用を慎重に行うほか、一部に臨時職員を登用し、また、各種委託料についても見直しを行うなど抑制に努めているが、情報</a:t>
          </a:r>
          <a:r>
            <a:rPr kumimoji="1" lang="ja-JP" altLang="en-US" sz="1100">
              <a:solidFill>
                <a:schemeClr val="dk1"/>
              </a:solidFill>
              <a:effectLst/>
              <a:latin typeface="+mn-lt"/>
              <a:ea typeface="+mn-ea"/>
              <a:cs typeface="+mn-cs"/>
            </a:rPr>
            <a:t>システム</a:t>
          </a:r>
          <a:r>
            <a:rPr kumimoji="1" lang="ja-JP" altLang="ja-JP" sz="1100">
              <a:solidFill>
                <a:schemeClr val="dk1"/>
              </a:solidFill>
              <a:effectLst/>
              <a:latin typeface="+mn-lt"/>
              <a:ea typeface="+mn-ea"/>
              <a:cs typeface="+mn-cs"/>
            </a:rPr>
            <a:t>機器の</a:t>
          </a:r>
          <a:r>
            <a:rPr kumimoji="1" lang="ja-JP" altLang="en-US" sz="1100">
              <a:solidFill>
                <a:schemeClr val="dk1"/>
              </a:solidFill>
              <a:effectLst/>
              <a:latin typeface="+mn-lt"/>
              <a:ea typeface="+mn-ea"/>
              <a:cs typeface="+mn-cs"/>
            </a:rPr>
            <a:t>導入</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職員数</a:t>
          </a:r>
          <a:r>
            <a:rPr kumimoji="1" lang="ja-JP" altLang="ja-JP" sz="1100">
              <a:solidFill>
                <a:schemeClr val="dk1"/>
              </a:solidFill>
              <a:effectLst/>
              <a:latin typeface="+mn-lt"/>
              <a:ea typeface="+mn-ea"/>
              <a:cs typeface="+mn-cs"/>
            </a:rPr>
            <a:t>の増加などにより前年度と比較して</a:t>
          </a:r>
          <a:r>
            <a:rPr kumimoji="1" lang="en-US" altLang="ja-JP" sz="1100">
              <a:solidFill>
                <a:schemeClr val="dk1"/>
              </a:solidFill>
              <a:effectLst/>
              <a:latin typeface="+mn-lt"/>
              <a:ea typeface="+mn-ea"/>
              <a:cs typeface="+mn-cs"/>
            </a:rPr>
            <a:t>11,912</a:t>
          </a:r>
          <a:r>
            <a:rPr kumimoji="1" lang="ja-JP" altLang="ja-JP" sz="1100">
              <a:solidFill>
                <a:schemeClr val="dk1"/>
              </a:solidFill>
              <a:effectLst/>
              <a:latin typeface="+mn-lt"/>
              <a:ea typeface="+mn-ea"/>
              <a:cs typeface="+mn-cs"/>
            </a:rPr>
            <a:t>円増加したが、類似団体平均を大きく</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引き続き、臨時職員の登用や事務の合理化を図り抑制していく。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2" name="直線コネクタ 191"/>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3"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4" name="直線コネクタ 193"/>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5"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6" name="直線コネクタ 195"/>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111204</xdr:rowOff>
    </xdr:from>
    <xdr:to>
      <xdr:col>7</xdr:col>
      <xdr:colOff>152400</xdr:colOff>
      <xdr:row>80</xdr:row>
      <xdr:rowOff>152267</xdr:rowOff>
    </xdr:to>
    <xdr:cxnSp macro="">
      <xdr:nvCxnSpPr>
        <xdr:cNvPr id="197" name="直線コネクタ 196"/>
        <xdr:cNvCxnSpPr/>
      </xdr:nvCxnSpPr>
      <xdr:spPr>
        <a:xfrm>
          <a:off x="4114800" y="13827204"/>
          <a:ext cx="838200" cy="4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8"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9" name="フローチャート : 判断 198"/>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93213</xdr:rowOff>
    </xdr:from>
    <xdr:to>
      <xdr:col>6</xdr:col>
      <xdr:colOff>0</xdr:colOff>
      <xdr:row>80</xdr:row>
      <xdr:rowOff>111204</xdr:rowOff>
    </xdr:to>
    <xdr:cxnSp macro="">
      <xdr:nvCxnSpPr>
        <xdr:cNvPr id="200" name="直線コネクタ 199"/>
        <xdr:cNvCxnSpPr/>
      </xdr:nvCxnSpPr>
      <xdr:spPr>
        <a:xfrm>
          <a:off x="3225800" y="13809213"/>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201" name="フローチャート : 判断 200"/>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2" name="テキスト ボックス 201"/>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93213</xdr:rowOff>
    </xdr:from>
    <xdr:to>
      <xdr:col>4</xdr:col>
      <xdr:colOff>482600</xdr:colOff>
      <xdr:row>80</xdr:row>
      <xdr:rowOff>117385</xdr:rowOff>
    </xdr:to>
    <xdr:cxnSp macro="">
      <xdr:nvCxnSpPr>
        <xdr:cNvPr id="203" name="直線コネクタ 202"/>
        <xdr:cNvCxnSpPr/>
      </xdr:nvCxnSpPr>
      <xdr:spPr>
        <a:xfrm flipV="1">
          <a:off x="2336800" y="13809213"/>
          <a:ext cx="889000" cy="2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4" name="フローチャート : 判断 203"/>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5" name="テキスト ボックス 204"/>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115920</xdr:rowOff>
    </xdr:from>
    <xdr:to>
      <xdr:col>3</xdr:col>
      <xdr:colOff>279400</xdr:colOff>
      <xdr:row>80</xdr:row>
      <xdr:rowOff>117385</xdr:rowOff>
    </xdr:to>
    <xdr:cxnSp macro="">
      <xdr:nvCxnSpPr>
        <xdr:cNvPr id="206" name="直線コネクタ 205"/>
        <xdr:cNvCxnSpPr/>
      </xdr:nvCxnSpPr>
      <xdr:spPr>
        <a:xfrm>
          <a:off x="1447800" y="13831920"/>
          <a:ext cx="889000" cy="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7" name="フローチャート : 判断 206"/>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8" name="テキスト ボックス 207"/>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85447</xdr:rowOff>
    </xdr:from>
    <xdr:to>
      <xdr:col>2</xdr:col>
      <xdr:colOff>127000</xdr:colOff>
      <xdr:row>82</xdr:row>
      <xdr:rowOff>15597</xdr:rowOff>
    </xdr:to>
    <xdr:sp macro="" textlink="">
      <xdr:nvSpPr>
        <xdr:cNvPr id="209" name="フローチャート : 判断 208"/>
        <xdr:cNvSpPr/>
      </xdr:nvSpPr>
      <xdr:spPr>
        <a:xfrm>
          <a:off x="1397000" y="1397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374</xdr:rowOff>
    </xdr:from>
    <xdr:ext cx="762000" cy="259045"/>
    <xdr:sp macro="" textlink="">
      <xdr:nvSpPr>
        <xdr:cNvPr id="210" name="テキスト ボックス 209"/>
        <xdr:cNvSpPr txBox="1"/>
      </xdr:nvSpPr>
      <xdr:spPr>
        <a:xfrm>
          <a:off x="1066800" y="140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101467</xdr:rowOff>
    </xdr:from>
    <xdr:to>
      <xdr:col>7</xdr:col>
      <xdr:colOff>203200</xdr:colOff>
      <xdr:row>81</xdr:row>
      <xdr:rowOff>31617</xdr:rowOff>
    </xdr:to>
    <xdr:sp macro="" textlink="">
      <xdr:nvSpPr>
        <xdr:cNvPr id="216" name="円/楕円 215"/>
        <xdr:cNvSpPr/>
      </xdr:nvSpPr>
      <xdr:spPr>
        <a:xfrm>
          <a:off x="4902200" y="13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22744</xdr:rowOff>
    </xdr:from>
    <xdr:ext cx="762000" cy="259045"/>
    <xdr:sp macro="" textlink="">
      <xdr:nvSpPr>
        <xdr:cNvPr id="217" name="人件費・物件費等の状況該当値テキスト"/>
        <xdr:cNvSpPr txBox="1"/>
      </xdr:nvSpPr>
      <xdr:spPr>
        <a:xfrm>
          <a:off x="5041900" y="1373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60404</xdr:rowOff>
    </xdr:from>
    <xdr:to>
      <xdr:col>6</xdr:col>
      <xdr:colOff>50800</xdr:colOff>
      <xdr:row>80</xdr:row>
      <xdr:rowOff>162004</xdr:rowOff>
    </xdr:to>
    <xdr:sp macro="" textlink="">
      <xdr:nvSpPr>
        <xdr:cNvPr id="218" name="円/楕円 217"/>
        <xdr:cNvSpPr/>
      </xdr:nvSpPr>
      <xdr:spPr>
        <a:xfrm>
          <a:off x="4064000" y="137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731</xdr:rowOff>
    </xdr:from>
    <xdr:ext cx="736600" cy="259045"/>
    <xdr:sp macro="" textlink="">
      <xdr:nvSpPr>
        <xdr:cNvPr id="219" name="テキスト ボックス 218"/>
        <xdr:cNvSpPr txBox="1"/>
      </xdr:nvSpPr>
      <xdr:spPr>
        <a:xfrm>
          <a:off x="3733800" y="13545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42413</xdr:rowOff>
    </xdr:from>
    <xdr:to>
      <xdr:col>4</xdr:col>
      <xdr:colOff>533400</xdr:colOff>
      <xdr:row>80</xdr:row>
      <xdr:rowOff>144013</xdr:rowOff>
    </xdr:to>
    <xdr:sp macro="" textlink="">
      <xdr:nvSpPr>
        <xdr:cNvPr id="220" name="円/楕円 219"/>
        <xdr:cNvSpPr/>
      </xdr:nvSpPr>
      <xdr:spPr>
        <a:xfrm>
          <a:off x="3175000" y="13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154190</xdr:rowOff>
    </xdr:from>
    <xdr:ext cx="762000" cy="259045"/>
    <xdr:sp macro="" textlink="">
      <xdr:nvSpPr>
        <xdr:cNvPr id="221" name="テキスト ボックス 220"/>
        <xdr:cNvSpPr txBox="1"/>
      </xdr:nvSpPr>
      <xdr:spPr>
        <a:xfrm>
          <a:off x="2844800" y="1352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66585</xdr:rowOff>
    </xdr:from>
    <xdr:to>
      <xdr:col>3</xdr:col>
      <xdr:colOff>330200</xdr:colOff>
      <xdr:row>80</xdr:row>
      <xdr:rowOff>168185</xdr:rowOff>
    </xdr:to>
    <xdr:sp macro="" textlink="">
      <xdr:nvSpPr>
        <xdr:cNvPr id="222" name="円/楕円 221"/>
        <xdr:cNvSpPr/>
      </xdr:nvSpPr>
      <xdr:spPr>
        <a:xfrm>
          <a:off x="2286000" y="137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6912</xdr:rowOff>
    </xdr:from>
    <xdr:ext cx="762000" cy="259045"/>
    <xdr:sp macro="" textlink="">
      <xdr:nvSpPr>
        <xdr:cNvPr id="223" name="テキスト ボックス 222"/>
        <xdr:cNvSpPr txBox="1"/>
      </xdr:nvSpPr>
      <xdr:spPr>
        <a:xfrm>
          <a:off x="1955800" y="1355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126,158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65120</xdr:rowOff>
    </xdr:from>
    <xdr:to>
      <xdr:col>2</xdr:col>
      <xdr:colOff>127000</xdr:colOff>
      <xdr:row>80</xdr:row>
      <xdr:rowOff>166720</xdr:rowOff>
    </xdr:to>
    <xdr:sp macro="" textlink="">
      <xdr:nvSpPr>
        <xdr:cNvPr id="224" name="円/楕円 223"/>
        <xdr:cNvSpPr/>
      </xdr:nvSpPr>
      <xdr:spPr>
        <a:xfrm>
          <a:off x="1397000" y="137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5447</xdr:rowOff>
    </xdr:from>
    <xdr:ext cx="762000" cy="259045"/>
    <xdr:sp macro="" textlink="">
      <xdr:nvSpPr>
        <xdr:cNvPr id="225" name="テキスト ボックス 224"/>
        <xdr:cNvSpPr txBox="1"/>
      </xdr:nvSpPr>
      <xdr:spPr>
        <a:xfrm>
          <a:off x="1066800" y="135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95.1</a:t>
          </a:r>
          <a:r>
            <a:rPr kumimoji="1" lang="ja-JP" altLang="en-US" sz="1300">
              <a:latin typeface="ＭＳ Ｐゴシック"/>
            </a:rPr>
            <a:t>→</a:t>
          </a:r>
          <a:r>
            <a:rPr kumimoji="1" lang="en-US" altLang="ja-JP" sz="1300">
              <a:latin typeface="ＭＳ Ｐゴシック"/>
            </a:rPr>
            <a:t>94.1</a:t>
          </a:r>
        </a:p>
        <a:p>
          <a:r>
            <a:rPr kumimoji="1" lang="ja-JP" altLang="en-US" sz="1300">
              <a:latin typeface="ＭＳ Ｐゴシック"/>
            </a:rPr>
            <a:t>　団塊世代の退職や採用職員の若返り、人件費の抑制などにより類似団体平均を下回っている。</a:t>
          </a:r>
          <a:endParaRPr kumimoji="1" lang="en-US" altLang="ja-JP" sz="1300">
            <a:latin typeface="ＭＳ Ｐゴシック"/>
          </a:endParaRPr>
        </a:p>
        <a:p>
          <a:r>
            <a:rPr kumimoji="1" lang="ja-JP" altLang="en-US" sz="1300">
              <a:latin typeface="ＭＳ Ｐゴシック"/>
            </a:rPr>
            <a:t>　今後も給与体系と水準の適正化に努める。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6" name="直線コネクタ 255"/>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7"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8" name="直線コネクタ 257"/>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98879</xdr:rowOff>
    </xdr:to>
    <xdr:cxnSp macro="">
      <xdr:nvCxnSpPr>
        <xdr:cNvPr id="261" name="直線コネクタ 260"/>
        <xdr:cNvCxnSpPr/>
      </xdr:nvCxnSpPr>
      <xdr:spPr>
        <a:xfrm flipV="1">
          <a:off x="16179800" y="14214323"/>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62"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3" name="フローチャート : 判断 262"/>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88</xdr:row>
      <xdr:rowOff>34471</xdr:rowOff>
    </xdr:to>
    <xdr:cxnSp macro="">
      <xdr:nvCxnSpPr>
        <xdr:cNvPr id="264" name="直線コネクタ 263"/>
        <xdr:cNvCxnSpPr/>
      </xdr:nvCxnSpPr>
      <xdr:spPr>
        <a:xfrm flipV="1">
          <a:off x="15290800" y="14329229"/>
          <a:ext cx="889000" cy="79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5" name="フローチャート : 判断 264"/>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66" name="テキスト ボックス 265"/>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170543</xdr:rowOff>
    </xdr:from>
    <xdr:to>
      <xdr:col>22</xdr:col>
      <xdr:colOff>203200</xdr:colOff>
      <xdr:row>88</xdr:row>
      <xdr:rowOff>34471</xdr:rowOff>
    </xdr:to>
    <xdr:cxnSp macro="">
      <xdr:nvCxnSpPr>
        <xdr:cNvPr id="267" name="直線コネクタ 266"/>
        <xdr:cNvCxnSpPr/>
      </xdr:nvCxnSpPr>
      <xdr:spPr>
        <a:xfrm>
          <a:off x="14401800" y="149152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8" name="フローチャート : 判断 267"/>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9" name="テキスト ボックス 268"/>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86</xdr:row>
      <xdr:rowOff>170543</xdr:rowOff>
    </xdr:to>
    <xdr:cxnSp macro="">
      <xdr:nvCxnSpPr>
        <xdr:cNvPr id="270" name="直線コネクタ 269"/>
        <xdr:cNvCxnSpPr/>
      </xdr:nvCxnSpPr>
      <xdr:spPr>
        <a:xfrm>
          <a:off x="13512800" y="14087929"/>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71" name="フローチャート : 判断 270"/>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2" name="テキスト ボックス 271"/>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3" name="フローチャート : 判断 272"/>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74" name="テキスト ボックス 273"/>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80" name="円/楕円 279"/>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81"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82" name="円/楕円 281"/>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83" name="テキスト ボックス 28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155121</xdr:rowOff>
    </xdr:from>
    <xdr:to>
      <xdr:col>22</xdr:col>
      <xdr:colOff>254000</xdr:colOff>
      <xdr:row>88</xdr:row>
      <xdr:rowOff>85271</xdr:rowOff>
    </xdr:to>
    <xdr:sp macro="" textlink="">
      <xdr:nvSpPr>
        <xdr:cNvPr id="284" name="円/楕円 283"/>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95448</xdr:rowOff>
    </xdr:from>
    <xdr:ext cx="762000" cy="259045"/>
    <xdr:sp macro="" textlink="">
      <xdr:nvSpPr>
        <xdr:cNvPr id="285" name="テキスト ボックス 284"/>
        <xdr:cNvSpPr txBox="1"/>
      </xdr:nvSpPr>
      <xdr:spPr>
        <a:xfrm>
          <a:off x="14909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119743</xdr:rowOff>
    </xdr:from>
    <xdr:to>
      <xdr:col>21</xdr:col>
      <xdr:colOff>50800</xdr:colOff>
      <xdr:row>87</xdr:row>
      <xdr:rowOff>49893</xdr:rowOff>
    </xdr:to>
    <xdr:sp macro="" textlink="">
      <xdr:nvSpPr>
        <xdr:cNvPr id="286" name="円/楕円 285"/>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60070</xdr:rowOff>
    </xdr:from>
    <xdr:ext cx="762000" cy="259045"/>
    <xdr:sp macro="" textlink="">
      <xdr:nvSpPr>
        <xdr:cNvPr id="287" name="テキスト ボックス 286"/>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149679</xdr:rowOff>
    </xdr:from>
    <xdr:to>
      <xdr:col>19</xdr:col>
      <xdr:colOff>533400</xdr:colOff>
      <xdr:row>82</xdr:row>
      <xdr:rowOff>79829</xdr:rowOff>
    </xdr:to>
    <xdr:sp macro="" textlink="">
      <xdr:nvSpPr>
        <xdr:cNvPr id="288" name="円/楕円 287"/>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90006</xdr:rowOff>
    </xdr:from>
    <xdr:ext cx="762000" cy="259045"/>
    <xdr:sp macro="" textlink="">
      <xdr:nvSpPr>
        <xdr:cNvPr id="289" name="テキスト ボックス 288"/>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8.93</a:t>
          </a:r>
          <a:r>
            <a:rPr kumimoji="1" lang="ja-JP" altLang="en-US" sz="1300">
              <a:latin typeface="ＭＳ Ｐゴシック"/>
            </a:rPr>
            <a:t>人→</a:t>
          </a:r>
          <a:r>
            <a:rPr kumimoji="1" lang="en-US" altLang="ja-JP" sz="1300">
              <a:latin typeface="ＭＳ Ｐゴシック"/>
            </a:rPr>
            <a:t>9.34</a:t>
          </a:r>
          <a:r>
            <a:rPr kumimoji="1" lang="ja-JP" altLang="en-US" sz="1300">
              <a:latin typeface="ＭＳ Ｐゴシック"/>
            </a:rPr>
            <a:t>人</a:t>
          </a:r>
          <a:endParaRPr kumimoji="1" lang="en-US" altLang="ja-JP" sz="1300">
            <a:latin typeface="ＭＳ Ｐゴシック"/>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保育所の入所児童数の増加による保育士の増員など職員数を現状維持するのは厳しい状況ではあるが、一部に臨時職員</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児童センターとデイサービスセンターの管理運営について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指定管理を導入など抑制に努め、類似団体平均を下回っている。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今後は、文教施設などの直営施設について指定管理制度への移行を検討してい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9" name="直線コネクタ 318"/>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20"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21" name="直線コネクタ 320"/>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2"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3" name="直線コネクタ 322"/>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19769</xdr:rowOff>
    </xdr:from>
    <xdr:to>
      <xdr:col>24</xdr:col>
      <xdr:colOff>558800</xdr:colOff>
      <xdr:row>60</xdr:row>
      <xdr:rowOff>52747</xdr:rowOff>
    </xdr:to>
    <xdr:cxnSp macro="">
      <xdr:nvCxnSpPr>
        <xdr:cNvPr id="324" name="直線コネクタ 323"/>
        <xdr:cNvCxnSpPr/>
      </xdr:nvCxnSpPr>
      <xdr:spPr>
        <a:xfrm>
          <a:off x="16179800" y="10306769"/>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5"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6" name="フローチャート : 判断 325"/>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150199</xdr:rowOff>
    </xdr:from>
    <xdr:to>
      <xdr:col>23</xdr:col>
      <xdr:colOff>406400</xdr:colOff>
      <xdr:row>60</xdr:row>
      <xdr:rowOff>19769</xdr:rowOff>
    </xdr:to>
    <xdr:cxnSp macro="">
      <xdr:nvCxnSpPr>
        <xdr:cNvPr id="327" name="直線コネクタ 326"/>
        <xdr:cNvCxnSpPr/>
      </xdr:nvCxnSpPr>
      <xdr:spPr>
        <a:xfrm>
          <a:off x="15290800" y="10265749"/>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8" name="フローチャート : 判断 327"/>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9" name="テキスト ボックス 328"/>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150199</xdr:rowOff>
    </xdr:from>
    <xdr:to>
      <xdr:col>22</xdr:col>
      <xdr:colOff>203200</xdr:colOff>
      <xdr:row>60</xdr:row>
      <xdr:rowOff>8509</xdr:rowOff>
    </xdr:to>
    <xdr:cxnSp macro="">
      <xdr:nvCxnSpPr>
        <xdr:cNvPr id="330" name="直線コネクタ 329"/>
        <xdr:cNvCxnSpPr/>
      </xdr:nvCxnSpPr>
      <xdr:spPr>
        <a:xfrm flipV="1">
          <a:off x="14401800" y="10265749"/>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31" name="フローチャート : 判断 330"/>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32" name="テキスト ボックス 331"/>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8509</xdr:rowOff>
    </xdr:from>
    <xdr:to>
      <xdr:col>21</xdr:col>
      <xdr:colOff>0</xdr:colOff>
      <xdr:row>60</xdr:row>
      <xdr:rowOff>10118</xdr:rowOff>
    </xdr:to>
    <xdr:cxnSp macro="">
      <xdr:nvCxnSpPr>
        <xdr:cNvPr id="333" name="直線コネクタ 332"/>
        <xdr:cNvCxnSpPr/>
      </xdr:nvCxnSpPr>
      <xdr:spPr>
        <a:xfrm flipV="1">
          <a:off x="13512800" y="1029550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4" name="フローチャート : 判断 333"/>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5" name="テキスト ボックス 334"/>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33994</xdr:rowOff>
    </xdr:from>
    <xdr:to>
      <xdr:col>19</xdr:col>
      <xdr:colOff>533400</xdr:colOff>
      <xdr:row>61</xdr:row>
      <xdr:rowOff>135594</xdr:rowOff>
    </xdr:to>
    <xdr:sp macro="" textlink="">
      <xdr:nvSpPr>
        <xdr:cNvPr id="336" name="フローチャート : 判断 335"/>
        <xdr:cNvSpPr/>
      </xdr:nvSpPr>
      <xdr:spPr>
        <a:xfrm>
          <a:off x="13462000" y="104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120371</xdr:rowOff>
    </xdr:from>
    <xdr:ext cx="762000" cy="259045"/>
    <xdr:sp macro="" textlink="">
      <xdr:nvSpPr>
        <xdr:cNvPr id="337" name="テキスト ボックス 336"/>
        <xdr:cNvSpPr txBox="1"/>
      </xdr:nvSpPr>
      <xdr:spPr>
        <a:xfrm>
          <a:off x="13131800" y="1057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1947</xdr:rowOff>
    </xdr:from>
    <xdr:to>
      <xdr:col>24</xdr:col>
      <xdr:colOff>609600</xdr:colOff>
      <xdr:row>60</xdr:row>
      <xdr:rowOff>103547</xdr:rowOff>
    </xdr:to>
    <xdr:sp macro="" textlink="">
      <xdr:nvSpPr>
        <xdr:cNvPr id="343" name="円/楕円 342"/>
        <xdr:cNvSpPr/>
      </xdr:nvSpPr>
      <xdr:spPr>
        <a:xfrm>
          <a:off x="169672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18474</xdr:rowOff>
    </xdr:from>
    <xdr:ext cx="762000" cy="259045"/>
    <xdr:sp macro="" textlink="">
      <xdr:nvSpPr>
        <xdr:cNvPr id="344" name="定員管理の状況該当値テキスト"/>
        <xdr:cNvSpPr txBox="1"/>
      </xdr:nvSpPr>
      <xdr:spPr>
        <a:xfrm>
          <a:off x="17106900" y="101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140419</xdr:rowOff>
    </xdr:from>
    <xdr:to>
      <xdr:col>23</xdr:col>
      <xdr:colOff>457200</xdr:colOff>
      <xdr:row>60</xdr:row>
      <xdr:rowOff>70569</xdr:rowOff>
    </xdr:to>
    <xdr:sp macro="" textlink="">
      <xdr:nvSpPr>
        <xdr:cNvPr id="345" name="円/楕円 344"/>
        <xdr:cNvSpPr/>
      </xdr:nvSpPr>
      <xdr:spPr>
        <a:xfrm>
          <a:off x="161290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80746</xdr:rowOff>
    </xdr:from>
    <xdr:ext cx="736600" cy="259045"/>
    <xdr:sp macro="" textlink="">
      <xdr:nvSpPr>
        <xdr:cNvPr id="346" name="テキスト ボックス 345"/>
        <xdr:cNvSpPr txBox="1"/>
      </xdr:nvSpPr>
      <xdr:spPr>
        <a:xfrm>
          <a:off x="15798800" y="1002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99399</xdr:rowOff>
    </xdr:from>
    <xdr:to>
      <xdr:col>22</xdr:col>
      <xdr:colOff>254000</xdr:colOff>
      <xdr:row>60</xdr:row>
      <xdr:rowOff>29549</xdr:rowOff>
    </xdr:to>
    <xdr:sp macro="" textlink="">
      <xdr:nvSpPr>
        <xdr:cNvPr id="347" name="円/楕円 346"/>
        <xdr:cNvSpPr/>
      </xdr:nvSpPr>
      <xdr:spPr>
        <a:xfrm>
          <a:off x="15240000" y="102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39726</xdr:rowOff>
    </xdr:from>
    <xdr:ext cx="762000" cy="259045"/>
    <xdr:sp macro="" textlink="">
      <xdr:nvSpPr>
        <xdr:cNvPr id="348" name="テキスト ボックス 347"/>
        <xdr:cNvSpPr txBox="1"/>
      </xdr:nvSpPr>
      <xdr:spPr>
        <a:xfrm>
          <a:off x="14909800" y="998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129159</xdr:rowOff>
    </xdr:from>
    <xdr:to>
      <xdr:col>21</xdr:col>
      <xdr:colOff>50800</xdr:colOff>
      <xdr:row>60</xdr:row>
      <xdr:rowOff>59309</xdr:rowOff>
    </xdr:to>
    <xdr:sp macro="" textlink="">
      <xdr:nvSpPr>
        <xdr:cNvPr id="349" name="円/楕円 348"/>
        <xdr:cNvSpPr/>
      </xdr:nvSpPr>
      <xdr:spPr>
        <a:xfrm>
          <a:off x="14351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69486</xdr:rowOff>
    </xdr:from>
    <xdr:ext cx="762000" cy="259045"/>
    <xdr:sp macro="" textlink="">
      <xdr:nvSpPr>
        <xdr:cNvPr id="350" name="テキスト ボックス 349"/>
        <xdr:cNvSpPr txBox="1"/>
      </xdr:nvSpPr>
      <xdr:spPr>
        <a:xfrm>
          <a:off x="14020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130768</xdr:rowOff>
    </xdr:from>
    <xdr:to>
      <xdr:col>19</xdr:col>
      <xdr:colOff>533400</xdr:colOff>
      <xdr:row>60</xdr:row>
      <xdr:rowOff>60918</xdr:rowOff>
    </xdr:to>
    <xdr:sp macro="" textlink="">
      <xdr:nvSpPr>
        <xdr:cNvPr id="351" name="円/楕円 350"/>
        <xdr:cNvSpPr/>
      </xdr:nvSpPr>
      <xdr:spPr>
        <a:xfrm>
          <a:off x="13462000" y="102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71095</xdr:rowOff>
    </xdr:from>
    <xdr:ext cx="762000" cy="259045"/>
    <xdr:sp macro="" textlink="">
      <xdr:nvSpPr>
        <xdr:cNvPr id="352" name="テキスト ボックス 351"/>
        <xdr:cNvSpPr txBox="1"/>
      </xdr:nvSpPr>
      <xdr:spPr>
        <a:xfrm>
          <a:off x="13131800" y="10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5.8%→4.5%</a:t>
          </a:r>
          <a:endParaRPr lang="ja-JP" altLang="ja-JP" sz="1400">
            <a:effectLst/>
          </a:endParaRPr>
        </a:p>
        <a:p>
          <a:r>
            <a:rPr kumimoji="1" lang="ja-JP" altLang="ja-JP" sz="1100">
              <a:solidFill>
                <a:schemeClr val="dk1"/>
              </a:solidFill>
              <a:effectLst/>
              <a:latin typeface="+mn-lt"/>
              <a:ea typeface="+mn-ea"/>
              <a:cs typeface="+mn-cs"/>
            </a:rPr>
            <a:t>　予算規模については、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身の丈予算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を基本に歳入経常財源に見合った歳出総額としている。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ここ３ヵ年連続で減少と</a:t>
          </a:r>
          <a:r>
            <a:rPr kumimoji="1" lang="ja-JP" altLang="ja-JP" sz="1100">
              <a:solidFill>
                <a:schemeClr val="dk1"/>
              </a:solidFill>
              <a:effectLst/>
              <a:latin typeface="+mn-lt"/>
              <a:ea typeface="+mn-ea"/>
              <a:cs typeface="+mn-cs"/>
            </a:rPr>
            <a:t>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類似団体平均を大きく下回っているが、</a:t>
          </a:r>
          <a:r>
            <a:rPr kumimoji="1" lang="ja-JP" altLang="en-US" sz="1100">
              <a:solidFill>
                <a:schemeClr val="dk1"/>
              </a:solidFill>
              <a:effectLst/>
              <a:latin typeface="+mn-lt"/>
              <a:ea typeface="+mn-ea"/>
              <a:cs typeface="+mn-cs"/>
            </a:rPr>
            <a:t>その要因として</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公営企業に要する経費の財源とする地方債の償還の財源に充てたと認められる繰入金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のウエイトが大きい。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先述のとおり、地方債の新規発行の抑制や繰上償還を実施し比率の上昇を抑えていく。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4" name="直線コネクタ 383"/>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5"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6" name="直線コネクタ 385"/>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7"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8" name="直線コネクタ 387"/>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123372</xdr:rowOff>
    </xdr:from>
    <xdr:to>
      <xdr:col>24</xdr:col>
      <xdr:colOff>558800</xdr:colOff>
      <xdr:row>37</xdr:row>
      <xdr:rowOff>101298</xdr:rowOff>
    </xdr:to>
    <xdr:cxnSp macro="">
      <xdr:nvCxnSpPr>
        <xdr:cNvPr id="389" name="直線コネクタ 388"/>
        <xdr:cNvCxnSpPr/>
      </xdr:nvCxnSpPr>
      <xdr:spPr>
        <a:xfrm flipV="1">
          <a:off x="16179800" y="6295572"/>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90"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91" name="フローチャート : 判断 390"/>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101298</xdr:rowOff>
    </xdr:from>
    <xdr:to>
      <xdr:col>23</xdr:col>
      <xdr:colOff>406400</xdr:colOff>
      <xdr:row>38</xdr:row>
      <xdr:rowOff>56243</xdr:rowOff>
    </xdr:to>
    <xdr:cxnSp macro="">
      <xdr:nvCxnSpPr>
        <xdr:cNvPr id="392" name="直線コネクタ 391"/>
        <xdr:cNvCxnSpPr/>
      </xdr:nvCxnSpPr>
      <xdr:spPr>
        <a:xfrm flipV="1">
          <a:off x="15290800" y="64449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3" name="フローチャート : 判断 392"/>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4" name="テキスト ボックス 393"/>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56243</xdr:rowOff>
    </xdr:from>
    <xdr:to>
      <xdr:col>22</xdr:col>
      <xdr:colOff>203200</xdr:colOff>
      <xdr:row>39</xdr:row>
      <xdr:rowOff>22678</xdr:rowOff>
    </xdr:to>
    <xdr:cxnSp macro="">
      <xdr:nvCxnSpPr>
        <xdr:cNvPr id="395" name="直線コネクタ 394"/>
        <xdr:cNvCxnSpPr/>
      </xdr:nvCxnSpPr>
      <xdr:spPr>
        <a:xfrm flipV="1">
          <a:off x="14401800" y="65713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6" name="フローチャート : 判断 395"/>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151086</xdr:rowOff>
    </xdr:from>
    <xdr:ext cx="762000" cy="259045"/>
    <xdr:sp macro="" textlink="">
      <xdr:nvSpPr>
        <xdr:cNvPr id="397" name="テキスト ボックス 396"/>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11188</xdr:rowOff>
    </xdr:from>
    <xdr:to>
      <xdr:col>21</xdr:col>
      <xdr:colOff>0</xdr:colOff>
      <xdr:row>39</xdr:row>
      <xdr:rowOff>22678</xdr:rowOff>
    </xdr:to>
    <xdr:cxnSp macro="">
      <xdr:nvCxnSpPr>
        <xdr:cNvPr id="398" name="直線コネクタ 397"/>
        <xdr:cNvCxnSpPr/>
      </xdr:nvCxnSpPr>
      <xdr:spPr>
        <a:xfrm>
          <a:off x="13512800" y="66977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9" name="フローチャート : 判断 398"/>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400" name="テキスト ボックス 399"/>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1" name="フローチャート : 判断 400"/>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141410</xdr:rowOff>
    </xdr:from>
    <xdr:ext cx="762000" cy="259045"/>
    <xdr:sp macro="" textlink="">
      <xdr:nvSpPr>
        <xdr:cNvPr id="402" name="テキスト ボックス 401"/>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72572</xdr:rowOff>
    </xdr:from>
    <xdr:to>
      <xdr:col>24</xdr:col>
      <xdr:colOff>609600</xdr:colOff>
      <xdr:row>37</xdr:row>
      <xdr:rowOff>2722</xdr:rowOff>
    </xdr:to>
    <xdr:sp macro="" textlink="">
      <xdr:nvSpPr>
        <xdr:cNvPr id="408" name="円/楕円 407"/>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165299</xdr:rowOff>
    </xdr:from>
    <xdr:ext cx="762000" cy="259045"/>
    <xdr:sp macro="" textlink="">
      <xdr:nvSpPr>
        <xdr:cNvPr id="409"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50498</xdr:rowOff>
    </xdr:from>
    <xdr:to>
      <xdr:col>23</xdr:col>
      <xdr:colOff>457200</xdr:colOff>
      <xdr:row>37</xdr:row>
      <xdr:rowOff>152098</xdr:rowOff>
    </xdr:to>
    <xdr:sp macro="" textlink="">
      <xdr:nvSpPr>
        <xdr:cNvPr id="410" name="円/楕円 409"/>
        <xdr:cNvSpPr/>
      </xdr:nvSpPr>
      <xdr:spPr>
        <a:xfrm>
          <a:off x="16129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162275</xdr:rowOff>
    </xdr:from>
    <xdr:ext cx="736600" cy="259045"/>
    <xdr:sp macro="" textlink="">
      <xdr:nvSpPr>
        <xdr:cNvPr id="411" name="テキスト ボックス 410"/>
        <xdr:cNvSpPr txBox="1"/>
      </xdr:nvSpPr>
      <xdr:spPr>
        <a:xfrm>
          <a:off x="15798800" y="616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5443</xdr:rowOff>
    </xdr:from>
    <xdr:to>
      <xdr:col>22</xdr:col>
      <xdr:colOff>254000</xdr:colOff>
      <xdr:row>38</xdr:row>
      <xdr:rowOff>107043</xdr:rowOff>
    </xdr:to>
    <xdr:sp macro="" textlink="">
      <xdr:nvSpPr>
        <xdr:cNvPr id="412" name="円/楕円 411"/>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117220</xdr:rowOff>
    </xdr:from>
    <xdr:ext cx="762000" cy="259045"/>
    <xdr:sp macro="" textlink="">
      <xdr:nvSpPr>
        <xdr:cNvPr id="413" name="テキスト ボックス 412"/>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143328</xdr:rowOff>
    </xdr:from>
    <xdr:to>
      <xdr:col>21</xdr:col>
      <xdr:colOff>50800</xdr:colOff>
      <xdr:row>39</xdr:row>
      <xdr:rowOff>73478</xdr:rowOff>
    </xdr:to>
    <xdr:sp macro="" textlink="">
      <xdr:nvSpPr>
        <xdr:cNvPr id="414" name="円/楕円 413"/>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83655</xdr:rowOff>
    </xdr:from>
    <xdr:ext cx="762000" cy="259045"/>
    <xdr:sp macro="" textlink="">
      <xdr:nvSpPr>
        <xdr:cNvPr id="415" name="テキスト ボックス 414"/>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131838</xdr:rowOff>
    </xdr:from>
    <xdr:to>
      <xdr:col>19</xdr:col>
      <xdr:colOff>533400</xdr:colOff>
      <xdr:row>39</xdr:row>
      <xdr:rowOff>61988</xdr:rowOff>
    </xdr:to>
    <xdr:sp macro="" textlink="">
      <xdr:nvSpPr>
        <xdr:cNvPr id="416" name="円/楕円 415"/>
        <xdr:cNvSpPr/>
      </xdr:nvSpPr>
      <xdr:spPr>
        <a:xfrm>
          <a:off x="13462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72165</xdr:rowOff>
    </xdr:from>
    <xdr:ext cx="762000" cy="259045"/>
    <xdr:sp macro="" textlink="">
      <xdr:nvSpPr>
        <xdr:cNvPr id="417" name="テキスト ボックス 416"/>
        <xdr:cNvSpPr txBox="1"/>
      </xdr:nvSpPr>
      <xdr:spPr>
        <a:xfrm>
          <a:off x="13131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32.9%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24.9%</a:t>
          </a:r>
          <a:endParaRPr lang="ja-JP" altLang="ja-JP" sz="1400">
            <a:effectLst/>
          </a:endParaRPr>
        </a:p>
        <a:p>
          <a:r>
            <a:rPr kumimoji="1" lang="ja-JP" altLang="ja-JP" sz="1100">
              <a:solidFill>
                <a:schemeClr val="dk1"/>
              </a:solidFill>
              <a:effectLst/>
              <a:latin typeface="+mn-lt"/>
              <a:ea typeface="+mn-ea"/>
              <a:cs typeface="+mn-cs"/>
            </a:rPr>
            <a:t>　将来負担額の主なものは、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公営企業債等繰入見込額（下水道事業特別会計繰出金）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地方債の現在高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債務負担行為（公債費に準ずるもの）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あるが、</a:t>
          </a:r>
          <a:r>
            <a:rPr kumimoji="1" lang="ja-JP" altLang="en-US" sz="1100">
              <a:solidFill>
                <a:schemeClr val="dk1"/>
              </a:solidFill>
              <a:effectLst/>
              <a:latin typeface="+mn-lt"/>
              <a:ea typeface="+mn-ea"/>
              <a:cs typeface="+mn-cs"/>
            </a:rPr>
            <a:t>地方債については財政指標の将来予測を行いながら、後年度に過度の負担にならないように新規発行を抑制していく。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については年々増加傾向であるが、下水道事業の確実な推進、会計の安定と健全化を図るため、引き続き繰出支出を続けていく。</a:t>
          </a:r>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8" name="直線コネクタ 447"/>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9"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50" name="直線コネクタ 449"/>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5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27577</xdr:rowOff>
    </xdr:from>
    <xdr:to>
      <xdr:col>24</xdr:col>
      <xdr:colOff>558800</xdr:colOff>
      <xdr:row>15</xdr:row>
      <xdr:rowOff>119501</xdr:rowOff>
    </xdr:to>
    <xdr:cxnSp macro="">
      <xdr:nvCxnSpPr>
        <xdr:cNvPr id="453" name="直線コネクタ 452"/>
        <xdr:cNvCxnSpPr/>
      </xdr:nvCxnSpPr>
      <xdr:spPr>
        <a:xfrm flipV="1">
          <a:off x="16179800" y="2599327"/>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54"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5" name="フローチャート : 判断 45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76986</xdr:rowOff>
    </xdr:from>
    <xdr:to>
      <xdr:col>23</xdr:col>
      <xdr:colOff>406400</xdr:colOff>
      <xdr:row>15</xdr:row>
      <xdr:rowOff>119501</xdr:rowOff>
    </xdr:to>
    <xdr:cxnSp macro="">
      <xdr:nvCxnSpPr>
        <xdr:cNvPr id="456" name="直線コネクタ 455"/>
        <xdr:cNvCxnSpPr/>
      </xdr:nvCxnSpPr>
      <xdr:spPr>
        <a:xfrm>
          <a:off x="15290800" y="2648736"/>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7" name="フローチャート : 判断 456"/>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8" name="テキスト ボックス 457"/>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76986</xdr:rowOff>
    </xdr:from>
    <xdr:to>
      <xdr:col>22</xdr:col>
      <xdr:colOff>203200</xdr:colOff>
      <xdr:row>16</xdr:row>
      <xdr:rowOff>129600</xdr:rowOff>
    </xdr:to>
    <xdr:cxnSp macro="">
      <xdr:nvCxnSpPr>
        <xdr:cNvPr id="459" name="直線コネクタ 458"/>
        <xdr:cNvCxnSpPr/>
      </xdr:nvCxnSpPr>
      <xdr:spPr>
        <a:xfrm flipV="1">
          <a:off x="14401800" y="2648736"/>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60" name="フローチャート : 判断 459"/>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171165</xdr:rowOff>
    </xdr:from>
    <xdr:ext cx="762000" cy="259045"/>
    <xdr:sp macro="" textlink="">
      <xdr:nvSpPr>
        <xdr:cNvPr id="461" name="テキスト ボックス 460"/>
        <xdr:cNvSpPr txBox="1"/>
      </xdr:nvSpPr>
      <xdr:spPr>
        <a:xfrm>
          <a:off x="14909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129600</xdr:rowOff>
    </xdr:from>
    <xdr:to>
      <xdr:col>21</xdr:col>
      <xdr:colOff>0</xdr:colOff>
      <xdr:row>16</xdr:row>
      <xdr:rowOff>150283</xdr:rowOff>
    </xdr:to>
    <xdr:cxnSp macro="">
      <xdr:nvCxnSpPr>
        <xdr:cNvPr id="462" name="直線コネクタ 461"/>
        <xdr:cNvCxnSpPr/>
      </xdr:nvCxnSpPr>
      <xdr:spPr>
        <a:xfrm flipV="1">
          <a:off x="13512800" y="28728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19292</xdr:rowOff>
    </xdr:from>
    <xdr:to>
      <xdr:col>21</xdr:col>
      <xdr:colOff>50800</xdr:colOff>
      <xdr:row>15</xdr:row>
      <xdr:rowOff>120892</xdr:rowOff>
    </xdr:to>
    <xdr:sp macro="" textlink="">
      <xdr:nvSpPr>
        <xdr:cNvPr id="463" name="フローチャート : 判断 462"/>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64" name="テキスト ボックス 463"/>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65" name="フローチャート : 判断 464"/>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6" name="テキスト ボックス 465"/>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148227</xdr:rowOff>
    </xdr:from>
    <xdr:to>
      <xdr:col>24</xdr:col>
      <xdr:colOff>609600</xdr:colOff>
      <xdr:row>15</xdr:row>
      <xdr:rowOff>78377</xdr:rowOff>
    </xdr:to>
    <xdr:sp macro="" textlink="">
      <xdr:nvSpPr>
        <xdr:cNvPr id="472" name="円/楕円 471"/>
        <xdr:cNvSpPr/>
      </xdr:nvSpPr>
      <xdr:spPr>
        <a:xfrm>
          <a:off x="169672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120304</xdr:rowOff>
    </xdr:from>
    <xdr:ext cx="762000" cy="259045"/>
    <xdr:sp macro="" textlink="">
      <xdr:nvSpPr>
        <xdr:cNvPr id="473" name="将来負担の状況該当値テキスト"/>
        <xdr:cNvSpPr txBox="1"/>
      </xdr:nvSpPr>
      <xdr:spPr>
        <a:xfrm>
          <a:off x="17106900" y="25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68701</xdr:rowOff>
    </xdr:from>
    <xdr:to>
      <xdr:col>23</xdr:col>
      <xdr:colOff>457200</xdr:colOff>
      <xdr:row>15</xdr:row>
      <xdr:rowOff>170301</xdr:rowOff>
    </xdr:to>
    <xdr:sp macro="" textlink="">
      <xdr:nvSpPr>
        <xdr:cNvPr id="474" name="円/楕円 473"/>
        <xdr:cNvSpPr/>
      </xdr:nvSpPr>
      <xdr:spPr>
        <a:xfrm>
          <a:off x="161290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155078</xdr:rowOff>
    </xdr:from>
    <xdr:ext cx="736600" cy="259045"/>
    <xdr:sp macro="" textlink="">
      <xdr:nvSpPr>
        <xdr:cNvPr id="475" name="テキスト ボックス 474"/>
        <xdr:cNvSpPr txBox="1"/>
      </xdr:nvSpPr>
      <xdr:spPr>
        <a:xfrm>
          <a:off x="15798800" y="272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26186</xdr:rowOff>
    </xdr:from>
    <xdr:to>
      <xdr:col>22</xdr:col>
      <xdr:colOff>254000</xdr:colOff>
      <xdr:row>15</xdr:row>
      <xdr:rowOff>127786</xdr:rowOff>
    </xdr:to>
    <xdr:sp macro="" textlink="">
      <xdr:nvSpPr>
        <xdr:cNvPr id="476" name="円/楕円 475"/>
        <xdr:cNvSpPr/>
      </xdr:nvSpPr>
      <xdr:spPr>
        <a:xfrm>
          <a:off x="15240000" y="25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137963</xdr:rowOff>
    </xdr:from>
    <xdr:ext cx="762000" cy="259045"/>
    <xdr:sp macro="" textlink="">
      <xdr:nvSpPr>
        <xdr:cNvPr id="477" name="テキスト ボックス 476"/>
        <xdr:cNvSpPr txBox="1"/>
      </xdr:nvSpPr>
      <xdr:spPr>
        <a:xfrm>
          <a:off x="14909800" y="236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78800</xdr:rowOff>
    </xdr:from>
    <xdr:to>
      <xdr:col>21</xdr:col>
      <xdr:colOff>50800</xdr:colOff>
      <xdr:row>17</xdr:row>
      <xdr:rowOff>8950</xdr:rowOff>
    </xdr:to>
    <xdr:sp macro="" textlink="">
      <xdr:nvSpPr>
        <xdr:cNvPr id="478" name="円/楕円 477"/>
        <xdr:cNvSpPr/>
      </xdr:nvSpPr>
      <xdr:spPr>
        <a:xfrm>
          <a:off x="14351000" y="2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165177</xdr:rowOff>
    </xdr:from>
    <xdr:ext cx="762000" cy="259045"/>
    <xdr:sp macro="" textlink="">
      <xdr:nvSpPr>
        <xdr:cNvPr id="479" name="テキスト ボックス 478"/>
        <xdr:cNvSpPr txBox="1"/>
      </xdr:nvSpPr>
      <xdr:spPr>
        <a:xfrm>
          <a:off x="14020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99483</xdr:rowOff>
    </xdr:from>
    <xdr:to>
      <xdr:col>19</xdr:col>
      <xdr:colOff>533400</xdr:colOff>
      <xdr:row>17</xdr:row>
      <xdr:rowOff>29633</xdr:rowOff>
    </xdr:to>
    <xdr:sp macro="" textlink="">
      <xdr:nvSpPr>
        <xdr:cNvPr id="480" name="円/楕円 479"/>
        <xdr:cNvSpPr/>
      </xdr:nvSpPr>
      <xdr:spPr>
        <a:xfrm>
          <a:off x="13462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14410</xdr:rowOff>
    </xdr:from>
    <xdr:ext cx="762000" cy="259045"/>
    <xdr:sp macro="" textlink="">
      <xdr:nvSpPr>
        <xdr:cNvPr id="481" name="テキスト ボックス 480"/>
        <xdr:cNvSpPr txBox="1"/>
      </xdr:nvSpPr>
      <xdr:spPr>
        <a:xfrm>
          <a:off x="13131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岐阜県輪之内町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9,962
9,696
22.33
4,100,635
3,776,474
316,629
2,733,743
3,067,935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19.3%</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年度は給与削減措置の満了や職員数の増加などにより人件費が膨らんだが、計画的に</a:t>
          </a:r>
          <a:r>
            <a:rPr kumimoji="1" lang="ja-JP" altLang="ja-JP" sz="1100">
              <a:solidFill>
                <a:schemeClr val="dk1"/>
              </a:solidFill>
              <a:effectLst/>
              <a:latin typeface="+mn-lt"/>
              <a:ea typeface="+mn-ea"/>
              <a:cs typeface="+mn-cs"/>
            </a:rPr>
            <a:t>職員数の抑制などに努めて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しかしながら、保育所の入所児童数の増加によ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保育士の増員など職員数を現状維持するのは厳しい状況ではあるが、一部に臨時職員を活用</a:t>
          </a:r>
          <a:r>
            <a:rPr kumimoji="1" lang="ja-JP" altLang="en-US" sz="1100">
              <a:solidFill>
                <a:schemeClr val="dk1"/>
              </a:solidFill>
              <a:effectLst/>
              <a:latin typeface="+mn-lt"/>
              <a:ea typeface="+mn-ea"/>
              <a:cs typeface="+mn-cs"/>
            </a:rPr>
            <a:t>するなど人件費の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に努めている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なお、保育所は待機児童ゼロの状況であり、このサービス水準は維持していく。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29028</xdr:rowOff>
    </xdr:from>
    <xdr:to>
      <xdr:col>7</xdr:col>
      <xdr:colOff>15875</xdr:colOff>
      <xdr:row>35</xdr:row>
      <xdr:rowOff>64407</xdr:rowOff>
    </xdr:to>
    <xdr:cxnSp macro="">
      <xdr:nvCxnSpPr>
        <xdr:cNvPr id="66" name="直線コネクタ 65"/>
        <xdr:cNvCxnSpPr/>
      </xdr:nvCxnSpPr>
      <xdr:spPr>
        <a:xfrm>
          <a:off x="3987800" y="585832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121755</xdr:rowOff>
    </xdr:from>
    <xdr:ext cx="762000" cy="259045"/>
    <xdr:sp macro="" textlink="">
      <xdr:nvSpPr>
        <xdr:cNvPr id="67"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29028</xdr:rowOff>
    </xdr:from>
    <xdr:to>
      <xdr:col>5</xdr:col>
      <xdr:colOff>549275</xdr:colOff>
      <xdr:row>34</xdr:row>
      <xdr:rowOff>50800</xdr:rowOff>
    </xdr:to>
    <xdr:cxnSp macro="">
      <xdr:nvCxnSpPr>
        <xdr:cNvPr id="69" name="直線コネクタ 68"/>
        <xdr:cNvCxnSpPr/>
      </xdr:nvCxnSpPr>
      <xdr:spPr>
        <a:xfrm flipV="1">
          <a:off x="3098800" y="5858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127000</xdr:rowOff>
    </xdr:to>
    <xdr:cxnSp macro="">
      <xdr:nvCxnSpPr>
        <xdr:cNvPr id="72" name="直線コネクタ 71"/>
        <xdr:cNvCxnSpPr/>
      </xdr:nvCxnSpPr>
      <xdr:spPr>
        <a:xfrm flipV="1">
          <a:off x="2209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159657</xdr:rowOff>
    </xdr:to>
    <xdr:cxnSp macro="">
      <xdr:nvCxnSpPr>
        <xdr:cNvPr id="75" name="直線コネクタ 74"/>
        <xdr:cNvCxnSpPr/>
      </xdr:nvCxnSpPr>
      <xdr:spPr>
        <a:xfrm flipV="1">
          <a:off x="1320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8" name="フローチャート : 判断 77"/>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170742</xdr:rowOff>
    </xdr:from>
    <xdr:ext cx="762000" cy="259045"/>
    <xdr:sp macro="" textlink="">
      <xdr:nvSpPr>
        <xdr:cNvPr id="79" name="テキスト ボックス 78"/>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13607</xdr:rowOff>
    </xdr:from>
    <xdr:to>
      <xdr:col>7</xdr:col>
      <xdr:colOff>66675</xdr:colOff>
      <xdr:row>35</xdr:row>
      <xdr:rowOff>115207</xdr:rowOff>
    </xdr:to>
    <xdr:sp macro="" textlink="">
      <xdr:nvSpPr>
        <xdr:cNvPr id="85" name="円/楕円 84"/>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30134</xdr:rowOff>
    </xdr:from>
    <xdr:ext cx="762000" cy="259045"/>
    <xdr:sp macro="" textlink="">
      <xdr:nvSpPr>
        <xdr:cNvPr id="86" name="人件費該当値テキスト"/>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149678</xdr:rowOff>
    </xdr:from>
    <xdr:to>
      <xdr:col>5</xdr:col>
      <xdr:colOff>600075</xdr:colOff>
      <xdr:row>34</xdr:row>
      <xdr:rowOff>79828</xdr:rowOff>
    </xdr:to>
    <xdr:sp macro="" textlink="">
      <xdr:nvSpPr>
        <xdr:cNvPr id="87" name="円/楕円 86"/>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90005</xdr:rowOff>
    </xdr:from>
    <xdr:ext cx="736600" cy="259045"/>
    <xdr:sp macro="" textlink="">
      <xdr:nvSpPr>
        <xdr:cNvPr id="88" name="テキスト ボックス 87"/>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9" name="円/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108857</xdr:rowOff>
    </xdr:from>
    <xdr:to>
      <xdr:col>1</xdr:col>
      <xdr:colOff>676275</xdr:colOff>
      <xdr:row>35</xdr:row>
      <xdr:rowOff>39007</xdr:rowOff>
    </xdr:to>
    <xdr:sp macro="" textlink="">
      <xdr:nvSpPr>
        <xdr:cNvPr id="93" name="円/楕円 92"/>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49184</xdr:rowOff>
    </xdr:from>
    <xdr:ext cx="762000" cy="259045"/>
    <xdr:sp macro="" textlink="">
      <xdr:nvSpPr>
        <xdr:cNvPr id="94" name="テキスト ボックス 93"/>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15.3%</a:t>
          </a:r>
          <a:endParaRPr lang="ja-JP" altLang="ja-JP" sz="1400">
            <a:effectLst/>
          </a:endParaRPr>
        </a:p>
        <a:p>
          <a:r>
            <a:rPr kumimoji="1" lang="ja-JP" altLang="ja-JP" sz="1100">
              <a:solidFill>
                <a:schemeClr val="dk1"/>
              </a:solidFill>
              <a:effectLst/>
              <a:latin typeface="+mn-lt"/>
              <a:ea typeface="+mn-ea"/>
              <a:cs typeface="+mn-cs"/>
            </a:rPr>
            <a:t>　事務事業のスリム化を行うなど経費の抑制に努めているが、</a:t>
          </a:r>
          <a:r>
            <a:rPr kumimoji="1" lang="ja-JP" altLang="en-US" sz="1100">
              <a:solidFill>
                <a:schemeClr val="dk1"/>
              </a:solidFill>
              <a:effectLst/>
              <a:latin typeface="+mn-lt"/>
              <a:ea typeface="+mn-ea"/>
              <a:cs typeface="+mn-cs"/>
            </a:rPr>
            <a:t>年々増加傾向にある。</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15.3%</a:t>
          </a:r>
          <a:r>
            <a:rPr kumimoji="1" lang="ja-JP" altLang="ja-JP" sz="1100">
              <a:solidFill>
                <a:schemeClr val="dk1"/>
              </a:solidFill>
              <a:effectLst/>
              <a:latin typeface="+mn-lt"/>
              <a:ea typeface="+mn-ea"/>
              <a:cs typeface="+mn-cs"/>
            </a:rPr>
            <a:t>になり、類似団体平均を上回っている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は、保育所などの臨時職員</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賃金や社会保険料、</a:t>
          </a:r>
          <a:r>
            <a:rPr kumimoji="1" lang="ja-JP" altLang="en-US" sz="1100">
              <a:solidFill>
                <a:schemeClr val="dk1"/>
              </a:solidFill>
              <a:effectLst/>
              <a:latin typeface="+mn-lt"/>
              <a:ea typeface="+mn-ea"/>
              <a:cs typeface="+mn-cs"/>
            </a:rPr>
            <a:t>インターネット等サービス使用料</a:t>
          </a:r>
          <a:r>
            <a:rPr kumimoji="1" lang="ja-JP" altLang="ja-JP" sz="1100">
              <a:solidFill>
                <a:schemeClr val="dk1"/>
              </a:solidFill>
              <a:effectLst/>
              <a:latin typeface="+mn-lt"/>
              <a:ea typeface="+mn-ea"/>
              <a:cs typeface="+mn-cs"/>
            </a:rPr>
            <a:t>、コンピュータ機器の借上料などが増加している</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数値の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を抑えるため、引き続き経費の抑制に努めていく。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16</xdr:row>
      <xdr:rowOff>40132</xdr:rowOff>
    </xdr:to>
    <xdr:cxnSp macro="">
      <xdr:nvCxnSpPr>
        <xdr:cNvPr id="125" name="直線コネクタ 124"/>
        <xdr:cNvCxnSpPr/>
      </xdr:nvCxnSpPr>
      <xdr:spPr>
        <a:xfrm>
          <a:off x="15671800" y="26644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140733</xdr:rowOff>
    </xdr:from>
    <xdr:ext cx="762000" cy="259045"/>
    <xdr:sp macro="" textlink="">
      <xdr:nvSpPr>
        <xdr:cNvPr id="126" name="物件費平均値テキスト"/>
        <xdr:cNvSpPr txBox="1"/>
      </xdr:nvSpPr>
      <xdr:spPr>
        <a:xfrm>
          <a:off x="16598900" y="2541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117856</xdr:rowOff>
    </xdr:from>
    <xdr:to>
      <xdr:col>22</xdr:col>
      <xdr:colOff>565150</xdr:colOff>
      <xdr:row>15</xdr:row>
      <xdr:rowOff>92710</xdr:rowOff>
    </xdr:to>
    <xdr:cxnSp macro="">
      <xdr:nvCxnSpPr>
        <xdr:cNvPr id="128" name="直線コネクタ 127"/>
        <xdr:cNvCxnSpPr/>
      </xdr:nvCxnSpPr>
      <xdr:spPr>
        <a:xfrm>
          <a:off x="14782800" y="25181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14</xdr:row>
      <xdr:rowOff>136144</xdr:rowOff>
    </xdr:to>
    <xdr:cxnSp macro="">
      <xdr:nvCxnSpPr>
        <xdr:cNvPr id="131" name="直線コネクタ 130"/>
        <xdr:cNvCxnSpPr/>
      </xdr:nvCxnSpPr>
      <xdr:spPr>
        <a:xfrm flipV="1">
          <a:off x="13893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14</xdr:row>
      <xdr:rowOff>136144</xdr:rowOff>
    </xdr:to>
    <xdr:cxnSp macro="">
      <xdr:nvCxnSpPr>
        <xdr:cNvPr id="134" name="直線コネクタ 133"/>
        <xdr:cNvCxnSpPr/>
      </xdr:nvCxnSpPr>
      <xdr:spPr>
        <a:xfrm>
          <a:off x="13004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37" name="フローチャート : 判断 136"/>
        <xdr:cNvSpPr/>
      </xdr:nvSpPr>
      <xdr:spPr>
        <a:xfrm>
          <a:off x="12954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38" name="テキスト ボックス 137"/>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4" name="円/楕円 143"/>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132859</xdr:rowOff>
    </xdr:from>
    <xdr:ext cx="762000" cy="259045"/>
    <xdr:sp macro="" textlink="">
      <xdr:nvSpPr>
        <xdr:cNvPr id="145" name="物件費該当値テキスト"/>
        <xdr:cNvSpPr txBox="1"/>
      </xdr:nvSpPr>
      <xdr:spPr>
        <a:xfrm>
          <a:off x="165989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128287</xdr:rowOff>
    </xdr:from>
    <xdr:ext cx="736600" cy="259045"/>
    <xdr:sp macro="" textlink="">
      <xdr:nvSpPr>
        <xdr:cNvPr id="147" name="テキスト ボックス 146"/>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67056</xdr:rowOff>
    </xdr:from>
    <xdr:to>
      <xdr:col>21</xdr:col>
      <xdr:colOff>412750</xdr:colOff>
      <xdr:row>14</xdr:row>
      <xdr:rowOff>168656</xdr:rowOff>
    </xdr:to>
    <xdr:sp macro="" textlink="">
      <xdr:nvSpPr>
        <xdr:cNvPr id="148" name="円/楕円 147"/>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7383</xdr:rowOff>
    </xdr:from>
    <xdr:ext cx="762000" cy="259045"/>
    <xdr:sp macro="" textlink="">
      <xdr:nvSpPr>
        <xdr:cNvPr id="149" name="テキスト ボックス 148"/>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85344</xdr:rowOff>
    </xdr:from>
    <xdr:to>
      <xdr:col>20</xdr:col>
      <xdr:colOff>209550</xdr:colOff>
      <xdr:row>15</xdr:row>
      <xdr:rowOff>15494</xdr:rowOff>
    </xdr:to>
    <xdr:sp macro="" textlink="">
      <xdr:nvSpPr>
        <xdr:cNvPr id="150" name="円/楕円 149"/>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25671</xdr:rowOff>
    </xdr:from>
    <xdr:ext cx="762000" cy="259045"/>
    <xdr:sp macro="" textlink="">
      <xdr:nvSpPr>
        <xdr:cNvPr id="151" name="テキスト ボックス 150"/>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2" name="円/楕円 151"/>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153433</xdr:rowOff>
    </xdr:from>
    <xdr:ext cx="762000" cy="259045"/>
    <xdr:sp macro="" textlink="">
      <xdr:nvSpPr>
        <xdr:cNvPr id="153" name="テキスト ボックス 152"/>
        <xdr:cNvSpPr txBox="1"/>
      </xdr:nvSpPr>
      <xdr:spPr>
        <a:xfrm>
          <a:off x="12623800" y="25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5.9%</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年々増加傾向にあり、類似団体を上回っている。その主な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としては、</a:t>
          </a:r>
          <a:r>
            <a:rPr kumimoji="1" lang="ja-JP" altLang="ja-JP" sz="1100">
              <a:solidFill>
                <a:schemeClr val="dk1"/>
              </a:solidFill>
              <a:effectLst/>
              <a:latin typeface="+mn-lt"/>
              <a:ea typeface="+mn-ea"/>
              <a:cs typeface="+mn-cs"/>
            </a:rPr>
            <a:t>福祉医療費</a:t>
          </a:r>
          <a:r>
            <a:rPr kumimoji="1" lang="ja-JP" altLang="en-US" sz="1100">
              <a:solidFill>
                <a:schemeClr val="dk1"/>
              </a:solidFill>
              <a:effectLst/>
              <a:latin typeface="+mn-lt"/>
              <a:ea typeface="+mn-ea"/>
              <a:cs typeface="+mn-cs"/>
            </a:rPr>
            <a:t>（重度・母子・父子・乳幼児・小中高生）に力をいれているためであり、特に</a:t>
          </a:r>
          <a:r>
            <a:rPr kumimoji="1" lang="ja-JP" altLang="ja-JP" sz="1100">
              <a:solidFill>
                <a:schemeClr val="dk1"/>
              </a:solidFill>
              <a:effectLst/>
              <a:latin typeface="+mn-lt"/>
              <a:ea typeface="+mn-ea"/>
              <a:cs typeface="+mn-cs"/>
            </a:rPr>
            <a:t>乳幼児・小中</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生</a:t>
          </a:r>
          <a:r>
            <a:rPr kumimoji="1" lang="ja-JP" altLang="en-US" sz="1100">
              <a:solidFill>
                <a:schemeClr val="dk1"/>
              </a:solidFill>
              <a:effectLst/>
              <a:latin typeface="+mn-lt"/>
              <a:ea typeface="+mn-ea"/>
              <a:cs typeface="+mn-cs"/>
            </a:rPr>
            <a:t>に対する医療費助成については、対象者を高校卒業までとしていることに</a:t>
          </a:r>
          <a:r>
            <a:rPr kumimoji="1" lang="ja-JP" altLang="ja-JP" sz="1100">
              <a:solidFill>
                <a:schemeClr val="dk1"/>
              </a:solidFill>
              <a:effectLst/>
              <a:latin typeface="+mn-lt"/>
              <a:ea typeface="+mn-ea"/>
              <a:cs typeface="+mn-cs"/>
            </a:rPr>
            <a:t>よるものである。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50800</xdr:rowOff>
    </xdr:to>
    <xdr:cxnSp macro="">
      <xdr:nvCxnSpPr>
        <xdr:cNvPr id="186" name="直線コネクタ 185"/>
        <xdr:cNvCxnSpPr/>
      </xdr:nvCxnSpPr>
      <xdr:spPr>
        <a:xfrm>
          <a:off x="3987800" y="9747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146050</xdr:rowOff>
    </xdr:to>
    <xdr:cxnSp macro="">
      <xdr:nvCxnSpPr>
        <xdr:cNvPr id="189" name="直線コネクタ 188"/>
        <xdr:cNvCxnSpPr/>
      </xdr:nvCxnSpPr>
      <xdr:spPr>
        <a:xfrm>
          <a:off x="3098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165100</xdr:rowOff>
    </xdr:to>
    <xdr:cxnSp macro="">
      <xdr:nvCxnSpPr>
        <xdr:cNvPr id="192" name="直線コネクタ 191"/>
        <xdr:cNvCxnSpPr/>
      </xdr:nvCxnSpPr>
      <xdr:spPr>
        <a:xfrm flipV="1">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165100</xdr:rowOff>
    </xdr:to>
    <xdr:cxnSp macro="">
      <xdr:nvCxnSpPr>
        <xdr:cNvPr id="195" name="直線コネクタ 194"/>
        <xdr:cNvCxnSpPr/>
      </xdr:nvCxnSpPr>
      <xdr:spPr>
        <a:xfrm>
          <a:off x="1320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8" name="フローチャート : 判断 197"/>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199" name="テキスト ボックス 19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5" name="円/楕円 204"/>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6"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07" name="円/楕円 206"/>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08" name="テキスト ボックス 207"/>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9" name="円/楕円 208"/>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10" name="テキスト ボックス 20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1" name="円/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3" name="円/楕円 212"/>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4" name="テキスト ボックス 213"/>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14.4%</a:t>
          </a:r>
          <a:endParaRPr lang="ja-JP" altLang="ja-JP" sz="1400">
            <a:effectLst/>
          </a:endParaRPr>
        </a:p>
        <a:p>
          <a:r>
            <a:rPr kumimoji="1" lang="ja-JP" altLang="ja-JP" sz="1100">
              <a:solidFill>
                <a:schemeClr val="dk1"/>
              </a:solidFill>
              <a:effectLst/>
              <a:latin typeface="+mn-lt"/>
              <a:ea typeface="+mn-ea"/>
              <a:cs typeface="+mn-cs"/>
            </a:rPr>
            <a:t>　下水道事業や介護保険事業への繰出支出が年々増加</a:t>
          </a:r>
          <a:r>
            <a:rPr kumimoji="1" lang="ja-JP" altLang="en-US" sz="1100">
              <a:solidFill>
                <a:schemeClr val="dk1"/>
              </a:solidFill>
              <a:effectLst/>
              <a:latin typeface="+mn-lt"/>
              <a:ea typeface="+mn-ea"/>
              <a:cs typeface="+mn-cs"/>
            </a:rPr>
            <a:t>傾向にあり、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特に</a:t>
          </a:r>
          <a:r>
            <a:rPr kumimoji="1" lang="ja-JP" altLang="ja-JP" sz="1100">
              <a:solidFill>
                <a:schemeClr val="dk1"/>
              </a:solidFill>
              <a:effectLst/>
              <a:latin typeface="+mn-lt"/>
              <a:ea typeface="+mn-ea"/>
              <a:cs typeface="+mn-cs"/>
            </a:rPr>
            <a:t>下水道事業については事業債の元利償還金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しているなど</a:t>
          </a:r>
          <a:r>
            <a:rPr kumimoji="1" lang="ja-JP" altLang="ja-JP" sz="1100">
              <a:solidFill>
                <a:schemeClr val="dk1"/>
              </a:solidFill>
              <a:effectLst/>
              <a:latin typeface="+mn-lt"/>
              <a:ea typeface="+mn-ea"/>
              <a:cs typeface="+mn-cs"/>
            </a:rPr>
            <a:t>、下水道事業の確実な推進</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同会計の安定</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健全化を図るため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繰出支出を続け</a:t>
          </a:r>
          <a:r>
            <a:rPr kumimoji="1" lang="ja-JP" altLang="en-US" sz="1100">
              <a:solidFill>
                <a:schemeClr val="dk1"/>
              </a:solidFill>
              <a:effectLst/>
              <a:latin typeface="+mn-lt"/>
              <a:ea typeface="+mn-ea"/>
              <a:cs typeface="+mn-cs"/>
            </a:rPr>
            <a:t>ていく方針であるが、</a:t>
          </a:r>
          <a:r>
            <a:rPr kumimoji="1" lang="ja-JP" altLang="ja-JP" sz="1100">
              <a:solidFill>
                <a:schemeClr val="dk1"/>
              </a:solidFill>
              <a:effectLst/>
              <a:latin typeface="+mn-lt"/>
              <a:ea typeface="+mn-ea"/>
              <a:cs typeface="+mn-cs"/>
            </a:rPr>
            <a:t>独立採算の原則に立ち返り、下水道接続率の向上に努め使用料の増収を図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24130</xdr:rowOff>
    </xdr:to>
    <xdr:cxnSp macro="">
      <xdr:nvCxnSpPr>
        <xdr:cNvPr id="247" name="直線コネクタ 246"/>
        <xdr:cNvCxnSpPr/>
      </xdr:nvCxnSpPr>
      <xdr:spPr>
        <a:xfrm>
          <a:off x="15671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149860</xdr:rowOff>
    </xdr:to>
    <xdr:cxnSp macro="">
      <xdr:nvCxnSpPr>
        <xdr:cNvPr id="250" name="直線コネクタ 249"/>
        <xdr:cNvCxnSpPr/>
      </xdr:nvCxnSpPr>
      <xdr:spPr>
        <a:xfrm>
          <a:off x="14782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66040</xdr:rowOff>
    </xdr:to>
    <xdr:cxnSp macro="">
      <xdr:nvCxnSpPr>
        <xdr:cNvPr id="253" name="直線コネクタ 252"/>
        <xdr:cNvCxnSpPr/>
      </xdr:nvCxnSpPr>
      <xdr:spPr>
        <a:xfrm>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50800</xdr:rowOff>
    </xdr:to>
    <xdr:cxnSp macro="">
      <xdr:nvCxnSpPr>
        <xdr:cNvPr id="256" name="直線コネクタ 255"/>
        <xdr:cNvCxnSpPr/>
      </xdr:nvCxnSpPr>
      <xdr:spPr>
        <a:xfrm flipV="1">
          <a:off x="13004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8" name="テキスト ボックス 257"/>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6" name="円/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8" name="円/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0" name="円/楕円 269"/>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1" name="テキスト ボックス 270"/>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2" name="円/楕円 271"/>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3" name="テキスト ボックス 272"/>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4" name="円/楕円 273"/>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75" name="テキスト ボックス 274"/>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13.2%</a:t>
          </a:r>
          <a:endParaRPr lang="ja-JP" altLang="ja-JP" sz="1400">
            <a:effectLst/>
          </a:endParaRPr>
        </a:p>
        <a:p>
          <a:r>
            <a:rPr kumimoji="1" lang="ja-JP" altLang="ja-JP" sz="1100">
              <a:solidFill>
                <a:schemeClr val="dk1"/>
              </a:solidFill>
              <a:effectLst/>
              <a:latin typeface="+mn-lt"/>
              <a:ea typeface="+mn-ea"/>
              <a:cs typeface="+mn-cs"/>
            </a:rPr>
            <a:t>　一部事務組合や協議会への負担金、各種団体への補助金について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必要性や費用対効果、経費負担のあり方</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見直しを行って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今後も負担金や補助金の既得権化を避けるため、協議会への安易な加入や新たな団体補助金の創設を抑制していく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104140</xdr:rowOff>
    </xdr:to>
    <xdr:cxnSp macro="">
      <xdr:nvCxnSpPr>
        <xdr:cNvPr id="308" name="直線コネクタ 307"/>
        <xdr:cNvCxnSpPr/>
      </xdr:nvCxnSpPr>
      <xdr:spPr>
        <a:xfrm>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81280</xdr:rowOff>
    </xdr:to>
    <xdr:cxnSp macro="">
      <xdr:nvCxnSpPr>
        <xdr:cNvPr id="311" name="直線コネクタ 310"/>
        <xdr:cNvCxnSpPr/>
      </xdr:nvCxnSpPr>
      <xdr:spPr>
        <a:xfrm>
          <a:off x="14782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35560</xdr:rowOff>
    </xdr:to>
    <xdr:cxnSp macro="">
      <xdr:nvCxnSpPr>
        <xdr:cNvPr id="314" name="直線コネクタ 313"/>
        <xdr:cNvCxnSpPr/>
      </xdr:nvCxnSpPr>
      <xdr:spPr>
        <a:xfrm>
          <a:off x="13893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35</xdr:row>
      <xdr:rowOff>168910</xdr:rowOff>
    </xdr:to>
    <xdr:cxnSp macro="">
      <xdr:nvCxnSpPr>
        <xdr:cNvPr id="317" name="直線コネクタ 316"/>
        <xdr:cNvCxnSpPr/>
      </xdr:nvCxnSpPr>
      <xdr:spPr>
        <a:xfrm flipV="1">
          <a:off x="13004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7" name="円/楕円 326"/>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8"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9" name="円/楕円 328"/>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30" name="テキスト ボックス 32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1" name="円/楕円 330"/>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2" name="テキスト ボックス 331"/>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3" name="円/楕円 332"/>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4" name="テキスト ボックス 333"/>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118110</xdr:rowOff>
    </xdr:from>
    <xdr:to>
      <xdr:col>19</xdr:col>
      <xdr:colOff>6350</xdr:colOff>
      <xdr:row>36</xdr:row>
      <xdr:rowOff>48260</xdr:rowOff>
    </xdr:to>
    <xdr:sp macro="" textlink="">
      <xdr:nvSpPr>
        <xdr:cNvPr id="335" name="円/楕円 334"/>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58437</xdr:rowOff>
    </xdr:from>
    <xdr:ext cx="762000" cy="259045"/>
    <xdr:sp macro="" textlink="">
      <xdr:nvSpPr>
        <xdr:cNvPr id="336" name="テキスト ボックス 335"/>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6.9%</a:t>
          </a:r>
          <a:endParaRPr lang="ja-JP" altLang="ja-JP" sz="1400">
            <a:effectLst/>
          </a:endParaRPr>
        </a:p>
        <a:p>
          <a:r>
            <a:rPr kumimoji="1" lang="ja-JP" altLang="ja-JP" sz="1100">
              <a:solidFill>
                <a:schemeClr val="dk1"/>
              </a:solidFill>
              <a:effectLst/>
              <a:latin typeface="+mn-lt"/>
              <a:ea typeface="+mn-ea"/>
              <a:cs typeface="+mn-cs"/>
            </a:rPr>
            <a:t>　予算規模については、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身の丈予算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を基本に歳入経常財源に見合った歳出総額としている。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になったが類似団体平均を大きく下回って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今後も地方債の新規発行の抑制や繰上償還を実施</a:t>
          </a:r>
          <a:r>
            <a:rPr kumimoji="1" lang="ja-JP" altLang="en-US" sz="1100">
              <a:solidFill>
                <a:schemeClr val="dk1"/>
              </a:solidFill>
              <a:effectLst/>
              <a:latin typeface="+mn-lt"/>
              <a:ea typeface="+mn-ea"/>
              <a:cs typeface="+mn-cs"/>
            </a:rPr>
            <a:t>することで</a:t>
          </a:r>
          <a:r>
            <a:rPr kumimoji="1" lang="ja-JP" altLang="ja-JP" sz="1100">
              <a:solidFill>
                <a:schemeClr val="dk1"/>
              </a:solidFill>
              <a:effectLst/>
              <a:latin typeface="+mn-lt"/>
              <a:ea typeface="+mn-ea"/>
              <a:cs typeface="+mn-cs"/>
            </a:rPr>
            <a:t>比率の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を抑えていく。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85090</xdr:rowOff>
    </xdr:from>
    <xdr:to>
      <xdr:col>7</xdr:col>
      <xdr:colOff>15875</xdr:colOff>
      <xdr:row>73</xdr:row>
      <xdr:rowOff>138430</xdr:rowOff>
    </xdr:to>
    <xdr:cxnSp macro="">
      <xdr:nvCxnSpPr>
        <xdr:cNvPr id="369" name="直線コネクタ 368"/>
        <xdr:cNvCxnSpPr/>
      </xdr:nvCxnSpPr>
      <xdr:spPr>
        <a:xfrm>
          <a:off x="3987800" y="12600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0"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69850</xdr:rowOff>
    </xdr:from>
    <xdr:to>
      <xdr:col>5</xdr:col>
      <xdr:colOff>549275</xdr:colOff>
      <xdr:row>73</xdr:row>
      <xdr:rowOff>85090</xdr:rowOff>
    </xdr:to>
    <xdr:cxnSp macro="">
      <xdr:nvCxnSpPr>
        <xdr:cNvPr id="372" name="直線コネクタ 371"/>
        <xdr:cNvCxnSpPr/>
      </xdr:nvCxnSpPr>
      <xdr:spPr>
        <a:xfrm>
          <a:off x="3098800" y="12585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4" name="テキスト ボックス 37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62230</xdr:rowOff>
    </xdr:from>
    <xdr:to>
      <xdr:col>4</xdr:col>
      <xdr:colOff>346075</xdr:colOff>
      <xdr:row>73</xdr:row>
      <xdr:rowOff>69850</xdr:rowOff>
    </xdr:to>
    <xdr:cxnSp macro="">
      <xdr:nvCxnSpPr>
        <xdr:cNvPr id="375" name="直線コネクタ 374"/>
        <xdr:cNvCxnSpPr/>
      </xdr:nvCxnSpPr>
      <xdr:spPr>
        <a:xfrm>
          <a:off x="2209800" y="12578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7" name="テキスト ボックス 376"/>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54610</xdr:rowOff>
    </xdr:from>
    <xdr:to>
      <xdr:col>3</xdr:col>
      <xdr:colOff>142875</xdr:colOff>
      <xdr:row>73</xdr:row>
      <xdr:rowOff>62230</xdr:rowOff>
    </xdr:to>
    <xdr:cxnSp macro="">
      <xdr:nvCxnSpPr>
        <xdr:cNvPr id="378" name="直線コネクタ 377"/>
        <xdr:cNvCxnSpPr/>
      </xdr:nvCxnSpPr>
      <xdr:spPr>
        <a:xfrm>
          <a:off x="1320800" y="12570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0" name="テキスト ボックス 379"/>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1" name="フローチャート : 判断 380"/>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2" name="テキスト ボックス 381"/>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87630</xdr:rowOff>
    </xdr:from>
    <xdr:to>
      <xdr:col>7</xdr:col>
      <xdr:colOff>66675</xdr:colOff>
      <xdr:row>74</xdr:row>
      <xdr:rowOff>17780</xdr:rowOff>
    </xdr:to>
    <xdr:sp macro="" textlink="">
      <xdr:nvSpPr>
        <xdr:cNvPr id="388" name="円/楕円 387"/>
        <xdr:cNvSpPr/>
      </xdr:nvSpPr>
      <xdr:spPr>
        <a:xfrm>
          <a:off x="4775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104157</xdr:rowOff>
    </xdr:from>
    <xdr:ext cx="762000" cy="259045"/>
    <xdr:sp macro="" textlink="">
      <xdr:nvSpPr>
        <xdr:cNvPr id="389" name="公債費該当値テキスト"/>
        <xdr:cNvSpPr txBox="1"/>
      </xdr:nvSpPr>
      <xdr:spPr>
        <a:xfrm>
          <a:off x="49149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34290</xdr:rowOff>
    </xdr:from>
    <xdr:to>
      <xdr:col>5</xdr:col>
      <xdr:colOff>600075</xdr:colOff>
      <xdr:row>73</xdr:row>
      <xdr:rowOff>135890</xdr:rowOff>
    </xdr:to>
    <xdr:sp macro="" textlink="">
      <xdr:nvSpPr>
        <xdr:cNvPr id="390" name="円/楕円 389"/>
        <xdr:cNvSpPr/>
      </xdr:nvSpPr>
      <xdr:spPr>
        <a:xfrm>
          <a:off x="3937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146067</xdr:rowOff>
    </xdr:from>
    <xdr:ext cx="736600" cy="259045"/>
    <xdr:sp macro="" textlink="">
      <xdr:nvSpPr>
        <xdr:cNvPr id="391" name="テキスト ボックス 390"/>
        <xdr:cNvSpPr txBox="1"/>
      </xdr:nvSpPr>
      <xdr:spPr>
        <a:xfrm>
          <a:off x="3606800" y="1231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19050</xdr:rowOff>
    </xdr:from>
    <xdr:to>
      <xdr:col>4</xdr:col>
      <xdr:colOff>396875</xdr:colOff>
      <xdr:row>73</xdr:row>
      <xdr:rowOff>120650</xdr:rowOff>
    </xdr:to>
    <xdr:sp macro="" textlink="">
      <xdr:nvSpPr>
        <xdr:cNvPr id="392" name="円/楕円 391"/>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130827</xdr:rowOff>
    </xdr:from>
    <xdr:ext cx="762000" cy="259045"/>
    <xdr:sp macro="" textlink="">
      <xdr:nvSpPr>
        <xdr:cNvPr id="393" name="テキスト ボックス 392"/>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11430</xdr:rowOff>
    </xdr:from>
    <xdr:to>
      <xdr:col>3</xdr:col>
      <xdr:colOff>193675</xdr:colOff>
      <xdr:row>73</xdr:row>
      <xdr:rowOff>113030</xdr:rowOff>
    </xdr:to>
    <xdr:sp macro="" textlink="">
      <xdr:nvSpPr>
        <xdr:cNvPr id="394" name="円/楕円 393"/>
        <xdr:cNvSpPr/>
      </xdr:nvSpPr>
      <xdr:spPr>
        <a:xfrm>
          <a:off x="2159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123207</xdr:rowOff>
    </xdr:from>
    <xdr:ext cx="762000" cy="259045"/>
    <xdr:sp macro="" textlink="">
      <xdr:nvSpPr>
        <xdr:cNvPr id="395" name="テキスト ボックス 394"/>
        <xdr:cNvSpPr txBox="1"/>
      </xdr:nvSpPr>
      <xdr:spPr>
        <a:xfrm>
          <a:off x="1828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3810</xdr:rowOff>
    </xdr:from>
    <xdr:to>
      <xdr:col>1</xdr:col>
      <xdr:colOff>676275</xdr:colOff>
      <xdr:row>73</xdr:row>
      <xdr:rowOff>105410</xdr:rowOff>
    </xdr:to>
    <xdr:sp macro="" textlink="">
      <xdr:nvSpPr>
        <xdr:cNvPr id="396" name="円/楕円 395"/>
        <xdr:cNvSpPr/>
      </xdr:nvSpPr>
      <xdr:spPr>
        <a:xfrm>
          <a:off x="1270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115587</xdr:rowOff>
    </xdr:from>
    <xdr:ext cx="762000" cy="259045"/>
    <xdr:sp macro="" textlink="">
      <xdr:nvSpPr>
        <xdr:cNvPr id="397" name="テキスト ボックス 396"/>
        <xdr:cNvSpPr txBox="1"/>
      </xdr:nvSpPr>
      <xdr:spPr>
        <a:xfrm>
          <a:off x="939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63.6%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68.1%</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公債費に準ずるものとして土地改良事業に係る元利補給があるが、土地改良事業の完了に伴い新たな発行はなく、未償還残高についても減少している。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年度に発行した臨時財政対策債の元金償還が始まったことにより</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ポイント増加したが、類似平均団体を下回っている。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62992</xdr:rowOff>
    </xdr:from>
    <xdr:to>
      <xdr:col>24</xdr:col>
      <xdr:colOff>31750</xdr:colOff>
      <xdr:row>75</xdr:row>
      <xdr:rowOff>97282</xdr:rowOff>
    </xdr:to>
    <xdr:cxnSp macro="">
      <xdr:nvCxnSpPr>
        <xdr:cNvPr id="428" name="直線コネクタ 427"/>
        <xdr:cNvCxnSpPr/>
      </xdr:nvCxnSpPr>
      <xdr:spPr>
        <a:xfrm>
          <a:off x="15671800" y="1275029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29"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83566</xdr:rowOff>
    </xdr:from>
    <xdr:to>
      <xdr:col>22</xdr:col>
      <xdr:colOff>565150</xdr:colOff>
      <xdr:row>74</xdr:row>
      <xdr:rowOff>62992</xdr:rowOff>
    </xdr:to>
    <xdr:cxnSp macro="">
      <xdr:nvCxnSpPr>
        <xdr:cNvPr id="431" name="直線コネクタ 430"/>
        <xdr:cNvCxnSpPr/>
      </xdr:nvCxnSpPr>
      <xdr:spPr>
        <a:xfrm>
          <a:off x="14782800" y="1259941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83566</xdr:rowOff>
    </xdr:from>
    <xdr:to>
      <xdr:col>21</xdr:col>
      <xdr:colOff>361950</xdr:colOff>
      <xdr:row>73</xdr:row>
      <xdr:rowOff>92710</xdr:rowOff>
    </xdr:to>
    <xdr:cxnSp macro="">
      <xdr:nvCxnSpPr>
        <xdr:cNvPr id="434" name="直線コネクタ 433"/>
        <xdr:cNvCxnSpPr/>
      </xdr:nvCxnSpPr>
      <xdr:spPr>
        <a:xfrm flipV="1">
          <a:off x="13893800" y="125994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6" name="テキスト ボックス 435"/>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92710</xdr:rowOff>
    </xdr:from>
    <xdr:to>
      <xdr:col>20</xdr:col>
      <xdr:colOff>158750</xdr:colOff>
      <xdr:row>73</xdr:row>
      <xdr:rowOff>97282</xdr:rowOff>
    </xdr:to>
    <xdr:cxnSp macro="">
      <xdr:nvCxnSpPr>
        <xdr:cNvPr id="437" name="直線コネクタ 436"/>
        <xdr:cNvCxnSpPr/>
      </xdr:nvCxnSpPr>
      <xdr:spPr>
        <a:xfrm flipV="1">
          <a:off x="13004800" y="12608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9" name="テキスト ボックス 438"/>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105918</xdr:rowOff>
    </xdr:from>
    <xdr:to>
      <xdr:col>19</xdr:col>
      <xdr:colOff>6350</xdr:colOff>
      <xdr:row>74</xdr:row>
      <xdr:rowOff>36068</xdr:rowOff>
    </xdr:to>
    <xdr:sp macro="" textlink="">
      <xdr:nvSpPr>
        <xdr:cNvPr id="440" name="フローチャート : 判断 439"/>
        <xdr:cNvSpPr/>
      </xdr:nvSpPr>
      <xdr:spPr>
        <a:xfrm>
          <a:off x="12954000" y="1262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20845</xdr:rowOff>
    </xdr:from>
    <xdr:ext cx="762000" cy="259045"/>
    <xdr:sp macro="" textlink="">
      <xdr:nvSpPr>
        <xdr:cNvPr id="441" name="テキスト ボックス 440"/>
        <xdr:cNvSpPr txBox="1"/>
      </xdr:nvSpPr>
      <xdr:spPr>
        <a:xfrm>
          <a:off x="12623800" y="1270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46482</xdr:rowOff>
    </xdr:from>
    <xdr:to>
      <xdr:col>24</xdr:col>
      <xdr:colOff>82550</xdr:colOff>
      <xdr:row>75</xdr:row>
      <xdr:rowOff>148081</xdr:rowOff>
    </xdr:to>
    <xdr:sp macro="" textlink="">
      <xdr:nvSpPr>
        <xdr:cNvPr id="447" name="円/楕円 446"/>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63009</xdr:rowOff>
    </xdr:from>
    <xdr:ext cx="762000" cy="259045"/>
    <xdr:sp macro="" textlink="">
      <xdr:nvSpPr>
        <xdr:cNvPr id="448"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xdr:rowOff>
    </xdr:from>
    <xdr:to>
      <xdr:col>22</xdr:col>
      <xdr:colOff>615950</xdr:colOff>
      <xdr:row>74</xdr:row>
      <xdr:rowOff>113792</xdr:rowOff>
    </xdr:to>
    <xdr:sp macro="" textlink="">
      <xdr:nvSpPr>
        <xdr:cNvPr id="449" name="円/楕円 448"/>
        <xdr:cNvSpPr/>
      </xdr:nvSpPr>
      <xdr:spPr>
        <a:xfrm>
          <a:off x="15621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123969</xdr:rowOff>
    </xdr:from>
    <xdr:ext cx="736600" cy="259045"/>
    <xdr:sp macro="" textlink="">
      <xdr:nvSpPr>
        <xdr:cNvPr id="450" name="テキスト ボックス 449"/>
        <xdr:cNvSpPr txBox="1"/>
      </xdr:nvSpPr>
      <xdr:spPr>
        <a:xfrm>
          <a:off x="15290800" y="1246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32766</xdr:rowOff>
    </xdr:from>
    <xdr:to>
      <xdr:col>21</xdr:col>
      <xdr:colOff>412750</xdr:colOff>
      <xdr:row>73</xdr:row>
      <xdr:rowOff>134366</xdr:rowOff>
    </xdr:to>
    <xdr:sp macro="" textlink="">
      <xdr:nvSpPr>
        <xdr:cNvPr id="451" name="円/楕円 450"/>
        <xdr:cNvSpPr/>
      </xdr:nvSpPr>
      <xdr:spPr>
        <a:xfrm>
          <a:off x="14732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144543</xdr:rowOff>
    </xdr:from>
    <xdr:ext cx="762000" cy="259045"/>
    <xdr:sp macro="" textlink="">
      <xdr:nvSpPr>
        <xdr:cNvPr id="452" name="テキスト ボックス 451"/>
        <xdr:cNvSpPr txBox="1"/>
      </xdr:nvSpPr>
      <xdr:spPr>
        <a:xfrm>
          <a:off x="14401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41910</xdr:rowOff>
    </xdr:from>
    <xdr:to>
      <xdr:col>20</xdr:col>
      <xdr:colOff>209550</xdr:colOff>
      <xdr:row>73</xdr:row>
      <xdr:rowOff>143510</xdr:rowOff>
    </xdr:to>
    <xdr:sp macro="" textlink="">
      <xdr:nvSpPr>
        <xdr:cNvPr id="453" name="円/楕円 452"/>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153687</xdr:rowOff>
    </xdr:from>
    <xdr:ext cx="762000" cy="259045"/>
    <xdr:sp macro="" textlink="">
      <xdr:nvSpPr>
        <xdr:cNvPr id="454" name="テキスト ボックス 453"/>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46482</xdr:rowOff>
    </xdr:from>
    <xdr:to>
      <xdr:col>19</xdr:col>
      <xdr:colOff>6350</xdr:colOff>
      <xdr:row>73</xdr:row>
      <xdr:rowOff>148082</xdr:rowOff>
    </xdr:to>
    <xdr:sp macro="" textlink="">
      <xdr:nvSpPr>
        <xdr:cNvPr id="455" name="円/楕円 454"/>
        <xdr:cNvSpPr/>
      </xdr:nvSpPr>
      <xdr:spPr>
        <a:xfrm>
          <a:off x="12954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158259</xdr:rowOff>
    </xdr:from>
    <xdr:ext cx="762000" cy="259045"/>
    <xdr:sp macro="" textlink="">
      <xdr:nvSpPr>
        <xdr:cNvPr id="456" name="テキスト ボックス 455"/>
        <xdr:cNvSpPr txBox="1"/>
      </xdr:nvSpPr>
      <xdr:spPr>
        <a:xfrm>
          <a:off x="12623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岐阜県輪之内町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79556</xdr:rowOff>
    </xdr:from>
    <xdr:to>
      <xdr:col>4</xdr:col>
      <xdr:colOff>1117600</xdr:colOff>
      <xdr:row>19</xdr:row>
      <xdr:rowOff>110417</xdr:rowOff>
    </xdr:to>
    <xdr:cxnSp macro="">
      <xdr:nvCxnSpPr>
        <xdr:cNvPr id="54" name="直線コネクタ 53"/>
        <xdr:cNvCxnSpPr/>
      </xdr:nvCxnSpPr>
      <xdr:spPr bwMode="auto">
        <a:xfrm flipV="1">
          <a:off x="5003800" y="3384731"/>
          <a:ext cx="6477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110417</xdr:rowOff>
    </xdr:from>
    <xdr:to>
      <xdr:col>4</xdr:col>
      <xdr:colOff>469900</xdr:colOff>
      <xdr:row>19</xdr:row>
      <xdr:rowOff>113208</xdr:rowOff>
    </xdr:to>
    <xdr:cxnSp macro="">
      <xdr:nvCxnSpPr>
        <xdr:cNvPr id="57" name="直線コネクタ 56"/>
        <xdr:cNvCxnSpPr/>
      </xdr:nvCxnSpPr>
      <xdr:spPr bwMode="auto">
        <a:xfrm flipV="1">
          <a:off x="4305300" y="3415592"/>
          <a:ext cx="698500" cy="2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71336</xdr:rowOff>
    </xdr:from>
    <xdr:to>
      <xdr:col>3</xdr:col>
      <xdr:colOff>904875</xdr:colOff>
      <xdr:row>19</xdr:row>
      <xdr:rowOff>113208</xdr:rowOff>
    </xdr:to>
    <xdr:cxnSp macro="">
      <xdr:nvCxnSpPr>
        <xdr:cNvPr id="60" name="直線コネクタ 59"/>
        <xdr:cNvCxnSpPr/>
      </xdr:nvCxnSpPr>
      <xdr:spPr bwMode="auto">
        <a:xfrm>
          <a:off x="3606800" y="3376511"/>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67021</xdr:rowOff>
    </xdr:from>
    <xdr:to>
      <xdr:col>3</xdr:col>
      <xdr:colOff>206375</xdr:colOff>
      <xdr:row>19</xdr:row>
      <xdr:rowOff>71336</xdr:rowOff>
    </xdr:to>
    <xdr:cxnSp macro="">
      <xdr:nvCxnSpPr>
        <xdr:cNvPr id="63" name="直線コネクタ 62"/>
        <xdr:cNvCxnSpPr/>
      </xdr:nvCxnSpPr>
      <xdr:spPr bwMode="auto">
        <a:xfrm>
          <a:off x="2908300" y="3372196"/>
          <a:ext cx="698500" cy="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169831</xdr:rowOff>
    </xdr:from>
    <xdr:to>
      <xdr:col>2</xdr:col>
      <xdr:colOff>692150</xdr:colOff>
      <xdr:row>17</xdr:row>
      <xdr:rowOff>99981</xdr:rowOff>
    </xdr:to>
    <xdr:sp macro="" textlink="">
      <xdr:nvSpPr>
        <xdr:cNvPr id="66" name="フローチャート : 判断 65"/>
        <xdr:cNvSpPr/>
      </xdr:nvSpPr>
      <xdr:spPr bwMode="auto">
        <a:xfrm>
          <a:off x="2857500" y="2960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110158</xdr:rowOff>
    </xdr:from>
    <xdr:ext cx="762000" cy="259045"/>
    <xdr:sp macro="" textlink="">
      <xdr:nvSpPr>
        <xdr:cNvPr id="67" name="テキスト ボックス 66"/>
        <xdr:cNvSpPr txBox="1"/>
      </xdr:nvSpPr>
      <xdr:spPr>
        <a:xfrm>
          <a:off x="2527300" y="272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28756</xdr:rowOff>
    </xdr:from>
    <xdr:to>
      <xdr:col>5</xdr:col>
      <xdr:colOff>34925</xdr:colOff>
      <xdr:row>19</xdr:row>
      <xdr:rowOff>130356</xdr:rowOff>
    </xdr:to>
    <xdr:sp macro="" textlink="">
      <xdr:nvSpPr>
        <xdr:cNvPr id="73" name="円/楕円 72"/>
        <xdr:cNvSpPr/>
      </xdr:nvSpPr>
      <xdr:spPr bwMode="auto">
        <a:xfrm>
          <a:off x="5600700" y="333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108783</xdr:rowOff>
    </xdr:from>
    <xdr:ext cx="762000" cy="259045"/>
    <xdr:sp macro="" textlink="">
      <xdr:nvSpPr>
        <xdr:cNvPr id="74" name="人口1人当たり決算額の推移該当値テキスト130"/>
        <xdr:cNvSpPr txBox="1"/>
      </xdr:nvSpPr>
      <xdr:spPr>
        <a:xfrm>
          <a:off x="5740400" y="324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87,981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59617</xdr:rowOff>
    </xdr:from>
    <xdr:to>
      <xdr:col>4</xdr:col>
      <xdr:colOff>520700</xdr:colOff>
      <xdr:row>19</xdr:row>
      <xdr:rowOff>161217</xdr:rowOff>
    </xdr:to>
    <xdr:sp macro="" textlink="">
      <xdr:nvSpPr>
        <xdr:cNvPr id="75" name="円/楕円 74"/>
        <xdr:cNvSpPr/>
      </xdr:nvSpPr>
      <xdr:spPr bwMode="auto">
        <a:xfrm>
          <a:off x="4953000" y="336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145994</xdr:rowOff>
    </xdr:from>
    <xdr:ext cx="736600" cy="259045"/>
    <xdr:sp macro="" textlink="">
      <xdr:nvSpPr>
        <xdr:cNvPr id="76" name="テキスト ボックス 75"/>
        <xdr:cNvSpPr txBox="1"/>
      </xdr:nvSpPr>
      <xdr:spPr>
        <a:xfrm>
          <a:off x="4622800" y="3451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84,741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62408</xdr:rowOff>
    </xdr:from>
    <xdr:to>
      <xdr:col>3</xdr:col>
      <xdr:colOff>955675</xdr:colOff>
      <xdr:row>19</xdr:row>
      <xdr:rowOff>164008</xdr:rowOff>
    </xdr:to>
    <xdr:sp macro="" textlink="">
      <xdr:nvSpPr>
        <xdr:cNvPr id="77" name="円/楕円 76"/>
        <xdr:cNvSpPr/>
      </xdr:nvSpPr>
      <xdr:spPr bwMode="auto">
        <a:xfrm>
          <a:off x="4254500" y="336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148785</xdr:rowOff>
    </xdr:from>
    <xdr:ext cx="762000" cy="259045"/>
    <xdr:sp macro="" textlink="">
      <xdr:nvSpPr>
        <xdr:cNvPr id="78" name="テキスト ボックス 77"/>
        <xdr:cNvSpPr txBox="1"/>
      </xdr:nvSpPr>
      <xdr:spPr>
        <a:xfrm>
          <a:off x="3924300" y="345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20536</xdr:rowOff>
    </xdr:from>
    <xdr:to>
      <xdr:col>3</xdr:col>
      <xdr:colOff>257175</xdr:colOff>
      <xdr:row>19</xdr:row>
      <xdr:rowOff>122136</xdr:rowOff>
    </xdr:to>
    <xdr:sp macro="" textlink="">
      <xdr:nvSpPr>
        <xdr:cNvPr id="79" name="円/楕円 78"/>
        <xdr:cNvSpPr/>
      </xdr:nvSpPr>
      <xdr:spPr bwMode="auto">
        <a:xfrm>
          <a:off x="3556000" y="3325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106913</xdr:rowOff>
    </xdr:from>
    <xdr:ext cx="762000" cy="259045"/>
    <xdr:sp macro="" textlink="">
      <xdr:nvSpPr>
        <xdr:cNvPr id="80" name="テキスト ボックス 79"/>
        <xdr:cNvSpPr txBox="1"/>
      </xdr:nvSpPr>
      <xdr:spPr>
        <a:xfrm>
          <a:off x="3225800" y="341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88,844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16221</xdr:rowOff>
    </xdr:from>
    <xdr:to>
      <xdr:col>2</xdr:col>
      <xdr:colOff>692150</xdr:colOff>
      <xdr:row>19</xdr:row>
      <xdr:rowOff>117821</xdr:rowOff>
    </xdr:to>
    <xdr:sp macro="" textlink="">
      <xdr:nvSpPr>
        <xdr:cNvPr id="81" name="円/楕円 80"/>
        <xdr:cNvSpPr/>
      </xdr:nvSpPr>
      <xdr:spPr bwMode="auto">
        <a:xfrm>
          <a:off x="2857500" y="332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102598</xdr:rowOff>
    </xdr:from>
    <xdr:ext cx="762000" cy="259045"/>
    <xdr:sp macro="" textlink="">
      <xdr:nvSpPr>
        <xdr:cNvPr id="82" name="テキスト ボックス 81"/>
        <xdr:cNvSpPr txBox="1"/>
      </xdr:nvSpPr>
      <xdr:spPr>
        <a:xfrm>
          <a:off x="2527300" y="340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340997</xdr:rowOff>
    </xdr:from>
    <xdr:ext cx="762000" cy="259045"/>
    <xdr:sp macro="" textlink="">
      <xdr:nvSpPr>
        <xdr:cNvPr id="111" name="人口1人当たり決算額の推移最小値テキスト445"/>
        <xdr:cNvSpPr txBox="1"/>
      </xdr:nvSpPr>
      <xdr:spPr>
        <a:xfrm>
          <a:off x="5740400" y="74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321081</xdr:rowOff>
    </xdr:from>
    <xdr:to>
      <xdr:col>4</xdr:col>
      <xdr:colOff>1117600</xdr:colOff>
      <xdr:row>37</xdr:row>
      <xdr:rowOff>330820</xdr:rowOff>
    </xdr:to>
    <xdr:cxnSp macro="">
      <xdr:nvCxnSpPr>
        <xdr:cNvPr id="115" name="直線コネクタ 114"/>
        <xdr:cNvCxnSpPr/>
      </xdr:nvCxnSpPr>
      <xdr:spPr bwMode="auto">
        <a:xfrm>
          <a:off x="5003800" y="7445781"/>
          <a:ext cx="647700" cy="9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244455</xdr:rowOff>
    </xdr:from>
    <xdr:to>
      <xdr:col>4</xdr:col>
      <xdr:colOff>469900</xdr:colOff>
      <xdr:row>37</xdr:row>
      <xdr:rowOff>321081</xdr:rowOff>
    </xdr:to>
    <xdr:cxnSp macro="">
      <xdr:nvCxnSpPr>
        <xdr:cNvPr id="118" name="直線コネクタ 117"/>
        <xdr:cNvCxnSpPr/>
      </xdr:nvCxnSpPr>
      <xdr:spPr bwMode="auto">
        <a:xfrm>
          <a:off x="4305300" y="7369155"/>
          <a:ext cx="698500" cy="76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251162</xdr:rowOff>
    </xdr:from>
    <xdr:ext cx="736600" cy="259045"/>
    <xdr:sp macro="" textlink="">
      <xdr:nvSpPr>
        <xdr:cNvPr id="120" name="テキスト ボックス 119"/>
        <xdr:cNvSpPr txBox="1"/>
      </xdr:nvSpPr>
      <xdr:spPr>
        <a:xfrm>
          <a:off x="4622800" y="65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46213</xdr:rowOff>
    </xdr:from>
    <xdr:to>
      <xdr:col>3</xdr:col>
      <xdr:colOff>904875</xdr:colOff>
      <xdr:row>37</xdr:row>
      <xdr:rowOff>244455</xdr:rowOff>
    </xdr:to>
    <xdr:cxnSp macro="">
      <xdr:nvCxnSpPr>
        <xdr:cNvPr id="121" name="直線コネクタ 120"/>
        <xdr:cNvCxnSpPr/>
      </xdr:nvCxnSpPr>
      <xdr:spPr bwMode="auto">
        <a:xfrm>
          <a:off x="3606800" y="6999463"/>
          <a:ext cx="698500" cy="36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209923</xdr:rowOff>
    </xdr:from>
    <xdr:ext cx="762000" cy="259045"/>
    <xdr:sp macro="" textlink="">
      <xdr:nvSpPr>
        <xdr:cNvPr id="123" name="テキスト ボックス 122"/>
        <xdr:cNvSpPr txBox="1"/>
      </xdr:nvSpPr>
      <xdr:spPr>
        <a:xfrm>
          <a:off x="3924300" y="6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46213</xdr:rowOff>
    </xdr:from>
    <xdr:to>
      <xdr:col>3</xdr:col>
      <xdr:colOff>206375</xdr:colOff>
      <xdr:row>36</xdr:row>
      <xdr:rowOff>149311</xdr:rowOff>
    </xdr:to>
    <xdr:cxnSp macro="">
      <xdr:nvCxnSpPr>
        <xdr:cNvPr id="124" name="直線コネクタ 123"/>
        <xdr:cNvCxnSpPr/>
      </xdr:nvCxnSpPr>
      <xdr:spPr bwMode="auto">
        <a:xfrm flipV="1">
          <a:off x="2908300" y="6999463"/>
          <a:ext cx="698500" cy="103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99051</xdr:rowOff>
    </xdr:from>
    <xdr:ext cx="762000" cy="259045"/>
    <xdr:sp macro="" textlink="">
      <xdr:nvSpPr>
        <xdr:cNvPr id="126" name="テキスト ボックス 125"/>
        <xdr:cNvSpPr txBox="1"/>
      </xdr:nvSpPr>
      <xdr:spPr>
        <a:xfrm>
          <a:off x="32258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105004</xdr:rowOff>
    </xdr:from>
    <xdr:to>
      <xdr:col>2</xdr:col>
      <xdr:colOff>692150</xdr:colOff>
      <xdr:row>33</xdr:row>
      <xdr:rowOff>206604</xdr:rowOff>
    </xdr:to>
    <xdr:sp macro="" textlink="">
      <xdr:nvSpPr>
        <xdr:cNvPr id="127" name="フローチャート : 判断 126"/>
        <xdr:cNvSpPr/>
      </xdr:nvSpPr>
      <xdr:spPr bwMode="auto">
        <a:xfrm>
          <a:off x="2857500" y="6029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45331</xdr:rowOff>
    </xdr:from>
    <xdr:ext cx="762000" cy="259045"/>
    <xdr:sp macro="" textlink="">
      <xdr:nvSpPr>
        <xdr:cNvPr id="128" name="テキスト ボックス 127"/>
        <xdr:cNvSpPr txBox="1"/>
      </xdr:nvSpPr>
      <xdr:spPr>
        <a:xfrm>
          <a:off x="2527300" y="57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280020</xdr:rowOff>
    </xdr:from>
    <xdr:to>
      <xdr:col>5</xdr:col>
      <xdr:colOff>34925</xdr:colOff>
      <xdr:row>38</xdr:row>
      <xdr:rowOff>38720</xdr:rowOff>
    </xdr:to>
    <xdr:sp macro="" textlink="">
      <xdr:nvSpPr>
        <xdr:cNvPr id="134" name="円/楕円 133"/>
        <xdr:cNvSpPr/>
      </xdr:nvSpPr>
      <xdr:spPr bwMode="auto">
        <a:xfrm>
          <a:off x="5600700" y="740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188597</xdr:rowOff>
    </xdr:from>
    <xdr:ext cx="762000" cy="259045"/>
    <xdr:sp macro="" textlink="">
      <xdr:nvSpPr>
        <xdr:cNvPr id="135" name="人口1人当たり決算額の推移該当値テキスト445"/>
        <xdr:cNvSpPr txBox="1"/>
      </xdr:nvSpPr>
      <xdr:spPr>
        <a:xfrm>
          <a:off x="5740400" y="731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270281</xdr:rowOff>
    </xdr:from>
    <xdr:to>
      <xdr:col>4</xdr:col>
      <xdr:colOff>520700</xdr:colOff>
      <xdr:row>38</xdr:row>
      <xdr:rowOff>28981</xdr:rowOff>
    </xdr:to>
    <xdr:sp macro="" textlink="">
      <xdr:nvSpPr>
        <xdr:cNvPr id="136" name="円/楕円 135"/>
        <xdr:cNvSpPr/>
      </xdr:nvSpPr>
      <xdr:spPr bwMode="auto">
        <a:xfrm>
          <a:off x="4953000" y="739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13758</xdr:rowOff>
    </xdr:from>
    <xdr:ext cx="736600" cy="259045"/>
    <xdr:sp macro="" textlink="">
      <xdr:nvSpPr>
        <xdr:cNvPr id="137" name="テキスト ボックス 136"/>
        <xdr:cNvSpPr txBox="1"/>
      </xdr:nvSpPr>
      <xdr:spPr>
        <a:xfrm>
          <a:off x="4622800" y="748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193655</xdr:rowOff>
    </xdr:from>
    <xdr:to>
      <xdr:col>3</xdr:col>
      <xdr:colOff>955675</xdr:colOff>
      <xdr:row>37</xdr:row>
      <xdr:rowOff>295255</xdr:rowOff>
    </xdr:to>
    <xdr:sp macro="" textlink="">
      <xdr:nvSpPr>
        <xdr:cNvPr id="138" name="円/楕円 137"/>
        <xdr:cNvSpPr/>
      </xdr:nvSpPr>
      <xdr:spPr bwMode="auto">
        <a:xfrm>
          <a:off x="4254500" y="731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280032</xdr:rowOff>
    </xdr:from>
    <xdr:ext cx="762000" cy="259045"/>
    <xdr:sp macro="" textlink="">
      <xdr:nvSpPr>
        <xdr:cNvPr id="139" name="テキスト ボックス 138"/>
        <xdr:cNvSpPr txBox="1"/>
      </xdr:nvSpPr>
      <xdr:spPr>
        <a:xfrm>
          <a:off x="3924300" y="7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338313</xdr:rowOff>
    </xdr:from>
    <xdr:to>
      <xdr:col>3</xdr:col>
      <xdr:colOff>257175</xdr:colOff>
      <xdr:row>36</xdr:row>
      <xdr:rowOff>97013</xdr:rowOff>
    </xdr:to>
    <xdr:sp macro="" textlink="">
      <xdr:nvSpPr>
        <xdr:cNvPr id="140" name="円/楕円 139"/>
        <xdr:cNvSpPr/>
      </xdr:nvSpPr>
      <xdr:spPr bwMode="auto">
        <a:xfrm>
          <a:off x="3556000" y="694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81790</xdr:rowOff>
    </xdr:from>
    <xdr:ext cx="762000" cy="259045"/>
    <xdr:sp macro="" textlink="">
      <xdr:nvSpPr>
        <xdr:cNvPr id="141" name="テキスト ボックス 140"/>
        <xdr:cNvSpPr txBox="1"/>
      </xdr:nvSpPr>
      <xdr:spPr>
        <a:xfrm>
          <a:off x="3225800" y="70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98511</xdr:rowOff>
    </xdr:from>
    <xdr:to>
      <xdr:col>2</xdr:col>
      <xdr:colOff>692150</xdr:colOff>
      <xdr:row>37</xdr:row>
      <xdr:rowOff>28661</xdr:rowOff>
    </xdr:to>
    <xdr:sp macro="" textlink="">
      <xdr:nvSpPr>
        <xdr:cNvPr id="142" name="円/楕円 141"/>
        <xdr:cNvSpPr/>
      </xdr:nvSpPr>
      <xdr:spPr bwMode="auto">
        <a:xfrm>
          <a:off x="2857500" y="705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13438</xdr:rowOff>
    </xdr:from>
    <xdr:ext cx="762000" cy="259045"/>
    <xdr:sp macro="" textlink="">
      <xdr:nvSpPr>
        <xdr:cNvPr id="143" name="テキスト ボックス 142"/>
        <xdr:cNvSpPr txBox="1"/>
      </xdr:nvSpPr>
      <xdr:spPr>
        <a:xfrm>
          <a:off x="2527300" y="713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輪之内町第五次総合計画（</a:t>
          </a:r>
          <a:r>
            <a:rPr kumimoji="1" lang="en-US" altLang="ja-JP" sz="1200">
              <a:solidFill>
                <a:schemeClr val="dk1"/>
              </a:solidFill>
              <a:effectLst/>
              <a:latin typeface="+mn-lt"/>
              <a:ea typeface="+mn-ea"/>
              <a:cs typeface="+mn-cs"/>
            </a:rPr>
            <a:t>H24-H33</a:t>
          </a:r>
          <a:r>
            <a:rPr kumimoji="1" lang="ja-JP" altLang="ja-JP" sz="1200">
              <a:solidFill>
                <a:schemeClr val="dk1"/>
              </a:solidFill>
              <a:effectLst/>
              <a:latin typeface="+mn-lt"/>
              <a:ea typeface="+mn-ea"/>
              <a:cs typeface="+mn-cs"/>
            </a:rPr>
            <a:t>）の実現と輪之内町行財政大綱（</a:t>
          </a:r>
          <a:r>
            <a:rPr kumimoji="1" lang="en-US" altLang="ja-JP" sz="1200">
              <a:solidFill>
                <a:schemeClr val="dk1"/>
              </a:solidFill>
              <a:effectLst/>
              <a:latin typeface="+mn-lt"/>
              <a:ea typeface="+mn-ea"/>
              <a:cs typeface="+mn-cs"/>
            </a:rPr>
            <a:t>H22-H26</a:t>
          </a:r>
          <a:r>
            <a:rPr kumimoji="1" lang="ja-JP" altLang="ja-JP" sz="1200">
              <a:solidFill>
                <a:schemeClr val="dk1"/>
              </a:solidFill>
              <a:effectLst/>
              <a:latin typeface="+mn-lt"/>
              <a:ea typeface="+mn-ea"/>
              <a:cs typeface="+mn-cs"/>
            </a:rPr>
            <a:t>）の積極的な推進をめざして財源確保が困難な状況下において抑制型予算を基本とするも、安易な事業の見送りをすることなく</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優先度・緊急度を重視した事業展開をしてきた。また、普通建設事業についても景気浮揚を期待しインフラ整備を積極的に実施した。</a:t>
          </a:r>
          <a:endParaRPr lang="ja-JP" altLang="ja-JP" sz="16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年度は、都道府県支出金や町税の増加（法人税割、固定資産税）、諸収入として工業用地における支弁手数料の支払いなどがあり、</a:t>
          </a:r>
          <a:r>
            <a:rPr kumimoji="1" lang="ja-JP" altLang="ja-JP" sz="1200">
              <a:solidFill>
                <a:schemeClr val="dk1"/>
              </a:solidFill>
              <a:effectLst/>
              <a:latin typeface="+mn-lt"/>
              <a:ea typeface="+mn-ea"/>
              <a:cs typeface="+mn-cs"/>
            </a:rPr>
            <a:t>実質収支額は</a:t>
          </a:r>
          <a:r>
            <a:rPr kumimoji="1" lang="en-US" altLang="ja-JP" sz="1200">
              <a:solidFill>
                <a:schemeClr val="dk1"/>
              </a:solidFill>
              <a:effectLst/>
              <a:latin typeface="+mn-lt"/>
              <a:ea typeface="+mn-ea"/>
              <a:cs typeface="+mn-cs"/>
            </a:rPr>
            <a:t>1.60</a:t>
          </a:r>
          <a:r>
            <a:rPr kumimoji="1" lang="ja-JP" altLang="en-US" sz="1200">
              <a:solidFill>
                <a:schemeClr val="dk1"/>
              </a:solidFill>
              <a:effectLst/>
              <a:latin typeface="+mn-lt"/>
              <a:ea typeface="+mn-ea"/>
              <a:cs typeface="+mn-cs"/>
            </a:rPr>
            <a:t>ポイント増加したが、財政調整基金積立金などの積立金全体が減少したことにより</a:t>
          </a:r>
          <a:r>
            <a:rPr kumimoji="1" lang="ja-JP" altLang="ja-JP" sz="1200">
              <a:solidFill>
                <a:schemeClr val="dk1"/>
              </a:solidFill>
              <a:effectLst/>
              <a:latin typeface="+mn-lt"/>
              <a:ea typeface="+mn-ea"/>
              <a:cs typeface="+mn-cs"/>
            </a:rPr>
            <a:t>実質単年度収支は</a:t>
          </a:r>
          <a:r>
            <a:rPr kumimoji="1" lang="en-US" altLang="ja-JP" sz="1200">
              <a:solidFill>
                <a:schemeClr val="dk1"/>
              </a:solidFill>
              <a:effectLst/>
              <a:latin typeface="+mn-lt"/>
              <a:ea typeface="+mn-ea"/>
              <a:cs typeface="+mn-cs"/>
            </a:rPr>
            <a:t>2.86</a:t>
          </a:r>
          <a:r>
            <a:rPr kumimoji="1" lang="ja-JP" altLang="en-US" sz="1200">
              <a:solidFill>
                <a:schemeClr val="dk1"/>
              </a:solidFill>
              <a:effectLst/>
              <a:latin typeface="+mn-lt"/>
              <a:ea typeface="+mn-ea"/>
              <a:cs typeface="+mn-cs"/>
            </a:rPr>
            <a:t>ポイント減少した。</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いずれの会計も赤字に陥ることなく黒字である。</a:t>
          </a:r>
          <a:endParaRPr lang="ja-JP" altLang="ja-JP" sz="18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年度は、一般会計以外の実質黒字比率は例年並みの水準であるが、一般会計については</a:t>
          </a:r>
          <a:r>
            <a:rPr kumimoji="1" lang="en-US" altLang="ja-JP" sz="1400">
              <a:solidFill>
                <a:schemeClr val="dk1"/>
              </a:solidFill>
              <a:effectLst/>
              <a:latin typeface="+mn-lt"/>
              <a:ea typeface="+mn-ea"/>
              <a:cs typeface="+mn-cs"/>
            </a:rPr>
            <a:t>1.62</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黒字額が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a:t>
          </a:r>
          <a:r>
            <a:rPr kumimoji="1" lang="en-US" altLang="ja-JP" sz="1400">
              <a:solidFill>
                <a:schemeClr val="dk1"/>
              </a:solidFill>
              <a:effectLst/>
              <a:latin typeface="+mn-lt"/>
              <a:ea typeface="+mn-ea"/>
              <a:cs typeface="+mn-cs"/>
            </a:rPr>
            <a:t>11.49%</a:t>
          </a:r>
          <a:r>
            <a:rPr kumimoji="1" lang="ja-JP" altLang="en-US" sz="1400">
              <a:solidFill>
                <a:schemeClr val="dk1"/>
              </a:solidFill>
              <a:effectLst/>
              <a:latin typeface="+mn-lt"/>
              <a:ea typeface="+mn-ea"/>
              <a:cs typeface="+mn-cs"/>
            </a:rPr>
            <a:t>と</a:t>
          </a:r>
          <a:r>
            <a:rPr kumimoji="1" lang="ja-JP" altLang="ja-JP" sz="1400">
              <a:solidFill>
                <a:schemeClr val="dk1"/>
              </a:solidFill>
              <a:effectLst/>
              <a:latin typeface="+mn-lt"/>
              <a:ea typeface="+mn-ea"/>
              <a:cs typeface="+mn-cs"/>
            </a:rPr>
            <a:t>なったが、</a:t>
          </a:r>
          <a:r>
            <a:rPr kumimoji="1" lang="ja-JP" altLang="en-US" sz="1400">
              <a:solidFill>
                <a:schemeClr val="dk1"/>
              </a:solidFill>
              <a:effectLst/>
              <a:latin typeface="+mn-lt"/>
              <a:ea typeface="+mn-ea"/>
              <a:cs typeface="+mn-cs"/>
            </a:rPr>
            <a:t>主に</a:t>
          </a:r>
          <a:r>
            <a:rPr kumimoji="1" lang="ja-JP" altLang="ja-JP" sz="1400">
              <a:solidFill>
                <a:schemeClr val="dk1"/>
              </a:solidFill>
              <a:effectLst/>
              <a:latin typeface="+mn-lt"/>
              <a:ea typeface="+mn-ea"/>
              <a:cs typeface="+mn-cs"/>
            </a:rPr>
            <a:t>都道府県支出金と町税の増加（法人税割、固定資産税）、諸収入</a:t>
          </a:r>
          <a:r>
            <a:rPr kumimoji="1" lang="ja-JP" altLang="en-US" sz="1400">
              <a:solidFill>
                <a:schemeClr val="dk1"/>
              </a:solidFill>
              <a:effectLst/>
              <a:latin typeface="+mn-lt"/>
              <a:ea typeface="+mn-ea"/>
              <a:cs typeface="+mn-cs"/>
            </a:rPr>
            <a:t>の増加によるものである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引き続き、税収等を確保するため、徴収体制を強化するとともに企業誘致事業も積極的に推進してい</a:t>
          </a:r>
          <a:r>
            <a:rPr kumimoji="1" lang="ja-JP" altLang="en-US" sz="1400">
              <a:solidFill>
                <a:schemeClr val="dk1"/>
              </a:solidFill>
              <a:effectLst/>
              <a:latin typeface="+mn-lt"/>
              <a:ea typeface="+mn-ea"/>
              <a:cs typeface="+mn-cs"/>
            </a:rPr>
            <a:t>く</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また、医療保険関係特別会計では医療費の適正化や医療費の抑制、下水道事業については加入促進に努め独立採算の原則に立ち返り繰出支出を抑制していく。</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●算定上の分子</a:t>
          </a:r>
          <a:endParaRPr lang="ja-JP" altLang="ja-JP" sz="16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組合等が起こした地方債の元利償還金に対する負担率等</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は、大垣衛生組合負担金の減少により</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百万円減</a:t>
          </a:r>
          <a:r>
            <a:rPr kumimoji="1" lang="ja-JP" altLang="en-US"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しかしながら、</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公営企業債の元利償還金に対する繰出金</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は下水道事業特別会計への繰出支出</a:t>
          </a:r>
          <a:r>
            <a:rPr kumimoji="1" lang="ja-JP" altLang="en-US" sz="1200">
              <a:solidFill>
                <a:schemeClr val="dk1"/>
              </a:solidFill>
              <a:effectLst/>
              <a:latin typeface="+mn-lt"/>
              <a:ea typeface="+mn-ea"/>
              <a:cs typeface="+mn-cs"/>
            </a:rPr>
            <a:t>の増加により</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元利償還金</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22</a:t>
          </a:r>
          <a:r>
            <a:rPr kumimoji="1" lang="ja-JP" altLang="en-US" sz="1200">
              <a:solidFill>
                <a:schemeClr val="dk1"/>
              </a:solidFill>
              <a:effectLst/>
              <a:latin typeface="+mn-lt"/>
              <a:ea typeface="+mn-ea"/>
              <a:cs typeface="+mn-cs"/>
            </a:rPr>
            <a:t>年度臨時財政対策債の元金償還開始などにより</a:t>
          </a:r>
          <a:r>
            <a:rPr kumimoji="1" lang="en-US" altLang="ja-JP" sz="1200">
              <a:solidFill>
                <a:schemeClr val="dk1"/>
              </a:solidFill>
              <a:effectLst/>
              <a:latin typeface="+mn-lt"/>
              <a:ea typeface="+mn-ea"/>
              <a:cs typeface="+mn-cs"/>
            </a:rPr>
            <a:t>21</a:t>
          </a:r>
          <a:r>
            <a:rPr kumimoji="1" lang="ja-JP" altLang="en-US" sz="1200">
              <a:solidFill>
                <a:schemeClr val="dk1"/>
              </a:solidFill>
              <a:effectLst/>
              <a:latin typeface="+mn-lt"/>
              <a:ea typeface="+mn-ea"/>
              <a:cs typeface="+mn-cs"/>
            </a:rPr>
            <a:t>百万円増となり</a:t>
          </a:r>
          <a:r>
            <a:rPr kumimoji="1" lang="ja-JP" altLang="ja-JP" sz="1200">
              <a:solidFill>
                <a:schemeClr val="dk1"/>
              </a:solidFill>
              <a:effectLst/>
              <a:latin typeface="+mn-lt"/>
              <a:ea typeface="+mn-ea"/>
              <a:cs typeface="+mn-cs"/>
            </a:rPr>
            <a:t>、算定上の分子の計は前年度と比</a:t>
          </a:r>
          <a:r>
            <a:rPr kumimoji="1" lang="ja-JP" altLang="en-US" sz="1200">
              <a:solidFill>
                <a:schemeClr val="dk1"/>
              </a:solidFill>
              <a:effectLst/>
              <a:latin typeface="+mn-lt"/>
              <a:ea typeface="+mn-ea"/>
              <a:cs typeface="+mn-cs"/>
            </a:rPr>
            <a:t>べて</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増となった</a:t>
          </a:r>
          <a:r>
            <a:rPr kumimoji="1" lang="ja-JP" altLang="ja-JP" sz="1200">
              <a:solidFill>
                <a:schemeClr val="dk1"/>
              </a:solidFill>
              <a:effectLst/>
              <a:latin typeface="+mn-lt"/>
              <a:ea typeface="+mn-ea"/>
              <a:cs typeface="+mn-cs"/>
            </a:rPr>
            <a:t>。</a:t>
          </a:r>
          <a:endParaRPr lang="ja-JP" altLang="ja-JP" sz="16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●算定上の分母</a:t>
          </a:r>
          <a:endParaRPr lang="ja-JP" altLang="ja-JP" sz="16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算入公債費等</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は、臨時財政対策債の算入により</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百万円増</a:t>
          </a:r>
          <a:r>
            <a:rPr kumimoji="1" lang="ja-JP" altLang="en-US" sz="1200">
              <a:solidFill>
                <a:schemeClr val="dk1"/>
              </a:solidFill>
              <a:effectLst/>
              <a:latin typeface="+mn-lt"/>
              <a:ea typeface="+mn-ea"/>
              <a:cs typeface="+mn-cs"/>
            </a:rPr>
            <a:t>となっ</a:t>
          </a:r>
          <a:r>
            <a:rPr kumimoji="1" lang="ja-JP" altLang="ja-JP" sz="1200">
              <a:solidFill>
                <a:schemeClr val="dk1"/>
              </a:solidFill>
              <a:effectLst/>
              <a:latin typeface="+mn-lt"/>
              <a:ea typeface="+mn-ea"/>
              <a:cs typeface="+mn-cs"/>
            </a:rPr>
            <a:t>た。</a:t>
          </a:r>
          <a:endParaRPr lang="ja-JP" altLang="ja-JP" sz="1600">
            <a:effectLst/>
          </a:endParaRPr>
        </a:p>
        <a:p>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●算定上の分子</a:t>
          </a:r>
          <a:endParaRPr lang="ja-JP" altLang="ja-JP" sz="16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一般会計等に係る地方債の現在高</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は、毎年度発行している臨時財政対策債に加え、</a:t>
          </a:r>
          <a:r>
            <a:rPr kumimoji="1" lang="ja-JP" altLang="en-US" sz="1200">
              <a:solidFill>
                <a:schemeClr val="dk1"/>
              </a:solidFill>
              <a:effectLst/>
              <a:latin typeface="+mn-lt"/>
              <a:ea typeface="+mn-ea"/>
              <a:cs typeface="+mn-cs"/>
            </a:rPr>
            <a:t>地域活性化</a:t>
          </a:r>
          <a:r>
            <a:rPr kumimoji="1" lang="ja-JP" altLang="ja-JP" sz="1200">
              <a:solidFill>
                <a:schemeClr val="dk1"/>
              </a:solidFill>
              <a:effectLst/>
              <a:latin typeface="+mn-lt"/>
              <a:ea typeface="+mn-ea"/>
              <a:cs typeface="+mn-cs"/>
            </a:rPr>
            <a:t>事業債を</a:t>
          </a:r>
          <a:r>
            <a:rPr kumimoji="1" lang="en-US" altLang="ja-JP" sz="1200">
              <a:solidFill>
                <a:schemeClr val="dk1"/>
              </a:solidFill>
              <a:effectLst/>
              <a:latin typeface="+mn-lt"/>
              <a:ea typeface="+mn-ea"/>
              <a:cs typeface="+mn-cs"/>
            </a:rPr>
            <a:t>95</a:t>
          </a:r>
          <a:r>
            <a:rPr kumimoji="1" lang="ja-JP" altLang="ja-JP" sz="1200">
              <a:solidFill>
                <a:schemeClr val="dk1"/>
              </a:solidFill>
              <a:effectLst/>
              <a:latin typeface="+mn-lt"/>
              <a:ea typeface="+mn-ea"/>
              <a:cs typeface="+mn-cs"/>
            </a:rPr>
            <a:t>百万円発行した</a:t>
          </a:r>
          <a:r>
            <a:rPr kumimoji="1" lang="ja-JP" altLang="en-US" sz="1200">
              <a:solidFill>
                <a:schemeClr val="dk1"/>
              </a:solidFill>
              <a:effectLst/>
              <a:latin typeface="+mn-lt"/>
              <a:ea typeface="+mn-ea"/>
              <a:cs typeface="+mn-cs"/>
            </a:rPr>
            <a:t>ため</a:t>
          </a:r>
          <a:r>
            <a:rPr kumimoji="1" lang="en-US" altLang="ja-JP" sz="1200">
              <a:solidFill>
                <a:schemeClr val="dk1"/>
              </a:solidFill>
              <a:effectLst/>
              <a:latin typeface="+mn-lt"/>
              <a:ea typeface="+mn-ea"/>
              <a:cs typeface="+mn-cs"/>
            </a:rPr>
            <a:t>156</a:t>
          </a:r>
          <a:r>
            <a:rPr kumimoji="1" lang="ja-JP" altLang="ja-JP" sz="1200">
              <a:solidFill>
                <a:schemeClr val="dk1"/>
              </a:solidFill>
              <a:effectLst/>
              <a:latin typeface="+mn-lt"/>
              <a:ea typeface="+mn-ea"/>
              <a:cs typeface="+mn-cs"/>
            </a:rPr>
            <a:t>百万円増</a:t>
          </a:r>
          <a:r>
            <a:rPr kumimoji="1" lang="ja-JP" altLang="en-US" sz="1200">
              <a:solidFill>
                <a:schemeClr val="dk1"/>
              </a:solidFill>
              <a:effectLst/>
              <a:latin typeface="+mn-lt"/>
              <a:ea typeface="+mn-ea"/>
              <a:cs typeface="+mn-cs"/>
            </a:rPr>
            <a:t>となったが</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公営企業債等繰入見込額</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などにより</a:t>
          </a:r>
          <a:r>
            <a:rPr kumimoji="1" lang="ja-JP" altLang="ja-JP" sz="1200">
              <a:solidFill>
                <a:schemeClr val="dk1"/>
              </a:solidFill>
              <a:effectLst/>
              <a:latin typeface="+mn-lt"/>
              <a:ea typeface="+mn-ea"/>
              <a:cs typeface="+mn-cs"/>
            </a:rPr>
            <a:t>、算定上の分子の計は前年度と比</a:t>
          </a:r>
          <a:r>
            <a:rPr kumimoji="1" lang="ja-JP" altLang="en-US" sz="1200">
              <a:solidFill>
                <a:schemeClr val="dk1"/>
              </a:solidFill>
              <a:effectLst/>
              <a:latin typeface="+mn-lt"/>
              <a:ea typeface="+mn-ea"/>
              <a:cs typeface="+mn-cs"/>
            </a:rPr>
            <a:t>べ</a:t>
          </a:r>
          <a:r>
            <a:rPr kumimoji="1" lang="ja-JP" altLang="ja-JP" sz="1200">
              <a:solidFill>
                <a:schemeClr val="dk1"/>
              </a:solidFill>
              <a:effectLst/>
              <a:latin typeface="+mn-lt"/>
              <a:ea typeface="+mn-ea"/>
              <a:cs typeface="+mn-cs"/>
            </a:rPr>
            <a:t>て</a:t>
          </a:r>
          <a:r>
            <a:rPr kumimoji="1" lang="en-US" altLang="ja-JP" sz="1200">
              <a:solidFill>
                <a:schemeClr val="dk1"/>
              </a:solidFill>
              <a:effectLst/>
              <a:latin typeface="+mn-lt"/>
              <a:ea typeface="+mn-ea"/>
              <a:cs typeface="+mn-cs"/>
            </a:rPr>
            <a:t>194</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減となった</a:t>
          </a:r>
          <a:r>
            <a:rPr kumimoji="1" lang="ja-JP" altLang="ja-JP" sz="1200">
              <a:solidFill>
                <a:schemeClr val="dk1"/>
              </a:solidFill>
              <a:effectLst/>
              <a:latin typeface="+mn-lt"/>
              <a:ea typeface="+mn-ea"/>
              <a:cs typeface="+mn-cs"/>
            </a:rPr>
            <a:t>。</a:t>
          </a:r>
          <a:endParaRPr lang="ja-JP" altLang="ja-JP" sz="16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●算定上の分母</a:t>
          </a:r>
          <a:endParaRPr lang="ja-JP" altLang="ja-JP" sz="16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充当可能基金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は、公共施設等整備基金</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計画的な財政運営を行うため</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財政調整基金積立</a:t>
          </a:r>
          <a:r>
            <a:rPr kumimoji="1" lang="ja-JP" altLang="en-US" sz="1200">
              <a:solidFill>
                <a:schemeClr val="dk1"/>
              </a:solidFill>
              <a:effectLst/>
              <a:latin typeface="+mn-lt"/>
              <a:ea typeface="+mn-ea"/>
              <a:cs typeface="+mn-cs"/>
            </a:rPr>
            <a:t>金の減少</a:t>
          </a:r>
          <a:r>
            <a:rPr kumimoji="1" lang="ja-JP" altLang="ja-JP" sz="1200">
              <a:solidFill>
                <a:schemeClr val="dk1"/>
              </a:solidFill>
              <a:effectLst/>
              <a:latin typeface="+mn-lt"/>
              <a:ea typeface="+mn-ea"/>
              <a:cs typeface="+mn-cs"/>
            </a:rPr>
            <a:t>により</a:t>
          </a:r>
          <a:r>
            <a:rPr kumimoji="1" lang="ja-JP" altLang="en-US" sz="1200">
              <a:solidFill>
                <a:schemeClr val="dk1"/>
              </a:solidFill>
              <a:effectLst/>
              <a:latin typeface="+mn-lt"/>
              <a:ea typeface="+mn-ea"/>
              <a:cs typeface="+mn-cs"/>
            </a:rPr>
            <a:t>、前年度と比べて</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減となった。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基準財政需要額算入見込額</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は</a:t>
          </a:r>
          <a:r>
            <a:rPr kumimoji="1" lang="ja-JP" altLang="en-US" sz="1200">
              <a:solidFill>
                <a:schemeClr val="dk1"/>
              </a:solidFill>
              <a:effectLst/>
              <a:latin typeface="+mn-lt"/>
              <a:ea typeface="+mn-ea"/>
              <a:cs typeface="+mn-cs"/>
            </a:rPr>
            <a:t>臨時財政対策債償還費</a:t>
          </a:r>
          <a:r>
            <a:rPr kumimoji="1" lang="ja-JP" altLang="ja-JP" sz="1200">
              <a:solidFill>
                <a:schemeClr val="dk1"/>
              </a:solidFill>
              <a:effectLst/>
              <a:latin typeface="+mn-lt"/>
              <a:ea typeface="+mn-ea"/>
              <a:cs typeface="+mn-cs"/>
            </a:rPr>
            <a:t>の増</a:t>
          </a:r>
          <a:r>
            <a:rPr kumimoji="1" lang="ja-JP" altLang="en-US" sz="1200">
              <a:solidFill>
                <a:schemeClr val="dk1"/>
              </a:solidFill>
              <a:effectLst/>
              <a:latin typeface="+mn-lt"/>
              <a:ea typeface="+mn-ea"/>
              <a:cs typeface="+mn-cs"/>
            </a:rPr>
            <a:t>加</a:t>
          </a:r>
          <a:r>
            <a:rPr kumimoji="1" lang="ja-JP" altLang="ja-JP" sz="1200">
              <a:solidFill>
                <a:schemeClr val="dk1"/>
              </a:solidFill>
              <a:effectLst/>
              <a:latin typeface="+mn-lt"/>
              <a:ea typeface="+mn-ea"/>
              <a:cs typeface="+mn-cs"/>
            </a:rPr>
            <a:t>などにより</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百万円増</a:t>
          </a:r>
          <a:r>
            <a:rPr kumimoji="1" lang="ja-JP" altLang="en-US" sz="1200">
              <a:solidFill>
                <a:schemeClr val="dk1"/>
              </a:solidFill>
              <a:effectLst/>
              <a:latin typeface="+mn-lt"/>
              <a:ea typeface="+mn-ea"/>
              <a:cs typeface="+mn-cs"/>
            </a:rPr>
            <a:t>となり</a:t>
          </a:r>
          <a:r>
            <a:rPr kumimoji="1" lang="ja-JP" altLang="ja-JP" sz="1200">
              <a:solidFill>
                <a:schemeClr val="dk1"/>
              </a:solidFill>
              <a:effectLst/>
              <a:latin typeface="+mn-lt"/>
              <a:ea typeface="+mn-ea"/>
              <a:cs typeface="+mn-cs"/>
            </a:rPr>
            <a:t>、算定上の</a:t>
          </a:r>
          <a:r>
            <a:rPr kumimoji="1" lang="ja-JP" altLang="en-US" sz="1200">
              <a:solidFill>
                <a:schemeClr val="dk1"/>
              </a:solidFill>
              <a:effectLst/>
              <a:latin typeface="+mn-lt"/>
              <a:ea typeface="+mn-ea"/>
              <a:cs typeface="+mn-cs"/>
            </a:rPr>
            <a:t>分母</a:t>
          </a:r>
          <a:r>
            <a:rPr kumimoji="1" lang="ja-JP" altLang="ja-JP" sz="1200">
              <a:solidFill>
                <a:schemeClr val="dk1"/>
              </a:solidFill>
              <a:effectLst/>
              <a:latin typeface="+mn-lt"/>
              <a:ea typeface="+mn-ea"/>
              <a:cs typeface="+mn-cs"/>
            </a:rPr>
            <a:t>の計は前年度と比</a:t>
          </a:r>
          <a:r>
            <a:rPr kumimoji="1" lang="ja-JP" altLang="en-US" sz="1200">
              <a:solidFill>
                <a:schemeClr val="dk1"/>
              </a:solidFill>
              <a:effectLst/>
              <a:latin typeface="+mn-lt"/>
              <a:ea typeface="+mn-ea"/>
              <a:cs typeface="+mn-cs"/>
            </a:rPr>
            <a:t>べ</a:t>
          </a:r>
          <a:r>
            <a:rPr kumimoji="1" lang="ja-JP" altLang="ja-JP" sz="1200">
              <a:solidFill>
                <a:schemeClr val="dk1"/>
              </a:solidFill>
              <a:effectLst/>
              <a:latin typeface="+mn-lt"/>
              <a:ea typeface="+mn-ea"/>
              <a:cs typeface="+mn-cs"/>
            </a:rPr>
            <a:t>て</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百万円増</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B1" sqref="A1:XFD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4100635</v>
      </c>
      <c r="BO4" s="379"/>
      <c r="BP4" s="379"/>
      <c r="BQ4" s="379"/>
      <c r="BR4" s="379"/>
      <c r="BS4" s="379"/>
      <c r="BT4" s="379"/>
      <c r="BU4" s="380"/>
      <c r="BV4" s="378">
        <v>4083428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11.6</v>
      </c>
      <c r="CU4" s="556"/>
      <c r="CV4" s="556"/>
      <c r="CW4" s="556"/>
      <c r="CX4" s="556"/>
      <c r="CY4" s="556"/>
      <c r="CZ4" s="556"/>
      <c r="DA4" s="557"/>
      <c r="DB4" s="555">
        <v>10</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3776474</v>
      </c>
      <c r="BO5" s="384"/>
      <c r="BP5" s="384"/>
      <c r="BQ5" s="384"/>
      <c r="BR5" s="384"/>
      <c r="BS5" s="384"/>
      <c r="BT5" s="384"/>
      <c r="BU5" s="385"/>
      <c r="BV5" s="383">
        <v>3804455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75</v>
      </c>
      <c r="CU5" s="354"/>
      <c r="CV5" s="354"/>
      <c r="CW5" s="354"/>
      <c r="CX5" s="354"/>
      <c r="CY5" s="354"/>
      <c r="CZ5" s="354"/>
      <c r="DA5" s="355"/>
      <c r="DB5" s="353">
        <v>69.8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324161</v>
      </c>
      <c r="BO6" s="384"/>
      <c r="BP6" s="384"/>
      <c r="BQ6" s="384"/>
      <c r="BR6" s="384"/>
      <c r="BS6" s="384"/>
      <c r="BT6" s="384"/>
      <c r="BU6" s="385"/>
      <c r="BV6" s="383">
        <v>278973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81.5</v>
      </c>
      <c r="CU6" s="530"/>
      <c r="CV6" s="530"/>
      <c r="CW6" s="530"/>
      <c r="CX6" s="530"/>
      <c r="CY6" s="530"/>
      <c r="CZ6" s="530"/>
      <c r="DA6" s="531"/>
      <c r="DB6" s="529">
        <v>76.3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7532</v>
      </c>
      <c r="BO7" s="384"/>
      <c r="BP7" s="384"/>
      <c r="BQ7" s="384"/>
      <c r="BR7" s="384"/>
      <c r="BS7" s="384"/>
      <c r="BT7" s="384"/>
      <c r="BU7" s="385"/>
      <c r="BV7" s="383">
        <v>4502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2733743</v>
      </c>
      <c r="CU7" s="384"/>
      <c r="CV7" s="384"/>
      <c r="CW7" s="384"/>
      <c r="CX7" s="384"/>
      <c r="CY7" s="384"/>
      <c r="CZ7" s="384"/>
      <c r="DA7" s="385"/>
      <c r="DB7" s="383">
        <v>2751121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316629</v>
      </c>
      <c r="BO8" s="384"/>
      <c r="BP8" s="384"/>
      <c r="BQ8" s="384"/>
      <c r="BR8" s="384"/>
      <c r="BS8" s="384"/>
      <c r="BT8" s="384"/>
      <c r="BU8" s="385"/>
      <c r="BV8" s="383">
        <v>274471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0.59</v>
      </c>
      <c r="CU8" s="493"/>
      <c r="CV8" s="493"/>
      <c r="CW8" s="493"/>
      <c r="CX8" s="493"/>
      <c r="CY8" s="493"/>
      <c r="CZ8" s="493"/>
      <c r="DA8" s="494"/>
      <c r="DB8" s="492">
        <v>0.59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10028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42158</v>
      </c>
      <c r="BO9" s="384"/>
      <c r="BP9" s="384"/>
      <c r="BQ9" s="384"/>
      <c r="BR9" s="384"/>
      <c r="BS9" s="384"/>
      <c r="BT9" s="384"/>
      <c r="BU9" s="385"/>
      <c r="BV9" s="383">
        <v>112917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5.8</v>
      </c>
      <c r="CU9" s="354"/>
      <c r="CV9" s="354"/>
      <c r="CW9" s="354"/>
      <c r="CX9" s="354"/>
      <c r="CY9" s="354"/>
      <c r="CZ9" s="354"/>
      <c r="DA9" s="355"/>
      <c r="DB9" s="353">
        <v>5.4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9419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15790</v>
      </c>
      <c r="BO10" s="384"/>
      <c r="BP10" s="384"/>
      <c r="BQ10" s="384"/>
      <c r="BR10" s="384"/>
      <c r="BS10" s="384"/>
      <c r="BT10" s="384"/>
      <c r="BU10" s="385"/>
      <c r="BV10" s="383">
        <v>24194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9962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9696</v>
      </c>
      <c r="S13" s="485"/>
      <c r="T13" s="485"/>
      <c r="U13" s="485"/>
      <c r="V13" s="486"/>
      <c r="W13" s="472" t="s">
        <v>124</v>
      </c>
      <c r="X13" s="396"/>
      <c r="Y13" s="396"/>
      <c r="Z13" s="396"/>
      <c r="AA13" s="396"/>
      <c r="AB13" s="397"/>
      <c r="AC13" s="359">
        <v>162</v>
      </c>
      <c r="AD13" s="360"/>
      <c r="AE13" s="360"/>
      <c r="AF13" s="360"/>
      <c r="AG13" s="361"/>
      <c r="AH13" s="359">
        <v>255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57948</v>
      </c>
      <c r="BO13" s="384"/>
      <c r="BP13" s="384"/>
      <c r="BQ13" s="384"/>
      <c r="BR13" s="384"/>
      <c r="BS13" s="384"/>
      <c r="BT13" s="384"/>
      <c r="BU13" s="385"/>
      <c r="BV13" s="383">
        <v>137111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4.5</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9969</v>
      </c>
      <c r="S14" s="485"/>
      <c r="T14" s="485"/>
      <c r="U14" s="485"/>
      <c r="V14" s="486"/>
      <c r="W14" s="487"/>
      <c r="X14" s="399"/>
      <c r="Y14" s="399"/>
      <c r="Z14" s="399"/>
      <c r="AA14" s="399"/>
      <c r="AB14" s="400"/>
      <c r="AC14" s="477">
        <v>3.3</v>
      </c>
      <c r="AD14" s="478"/>
      <c r="AE14" s="478"/>
      <c r="AF14" s="478"/>
      <c r="AG14" s="479"/>
      <c r="AH14" s="477">
        <v>5.0999999999999996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24.9</v>
      </c>
      <c r="CU14" s="456"/>
      <c r="CV14" s="456"/>
      <c r="CW14" s="456"/>
      <c r="CX14" s="456"/>
      <c r="CY14" s="456"/>
      <c r="CZ14" s="456"/>
      <c r="DA14" s="457"/>
      <c r="DB14" s="488">
        <v>32.9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9712</v>
      </c>
      <c r="S15" s="485"/>
      <c r="T15" s="485"/>
      <c r="U15" s="485"/>
      <c r="V15" s="486"/>
      <c r="W15" s="472" t="s">
        <v>131</v>
      </c>
      <c r="X15" s="396"/>
      <c r="Y15" s="396"/>
      <c r="Z15" s="396"/>
      <c r="AA15" s="396"/>
      <c r="AB15" s="397"/>
      <c r="AC15" s="359">
        <v>1977</v>
      </c>
      <c r="AD15" s="360"/>
      <c r="AE15" s="360"/>
      <c r="AF15" s="360"/>
      <c r="AG15" s="361"/>
      <c r="AH15" s="359">
        <v>2104</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1276380</v>
      </c>
      <c r="BO15" s="379"/>
      <c r="BP15" s="379"/>
      <c r="BQ15" s="379"/>
      <c r="BR15" s="379"/>
      <c r="BS15" s="379"/>
      <c r="BT15" s="379"/>
      <c r="BU15" s="380"/>
      <c r="BV15" s="378">
        <v>1272923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40.5</v>
      </c>
      <c r="AD16" s="478"/>
      <c r="AE16" s="478"/>
      <c r="AF16" s="478"/>
      <c r="AG16" s="479"/>
      <c r="AH16" s="477">
        <v>42.3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2150991</v>
      </c>
      <c r="BO16" s="384"/>
      <c r="BP16" s="384"/>
      <c r="BQ16" s="384"/>
      <c r="BR16" s="384"/>
      <c r="BS16" s="384"/>
      <c r="BT16" s="384"/>
      <c r="BU16" s="385"/>
      <c r="BV16" s="383">
        <v>2151872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2747</v>
      </c>
      <c r="AD17" s="360"/>
      <c r="AE17" s="360"/>
      <c r="AF17" s="360"/>
      <c r="AG17" s="361"/>
      <c r="AH17" s="359">
        <v>2607</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1637645</v>
      </c>
      <c r="BO17" s="384"/>
      <c r="BP17" s="384"/>
      <c r="BQ17" s="384"/>
      <c r="BR17" s="384"/>
      <c r="BS17" s="384"/>
      <c r="BT17" s="384"/>
      <c r="BU17" s="385"/>
      <c r="BV17" s="383">
        <v>1638497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22.33</v>
      </c>
      <c r="M18" s="448"/>
      <c r="N18" s="448"/>
      <c r="O18" s="448"/>
      <c r="P18" s="448"/>
      <c r="Q18" s="448"/>
      <c r="R18" s="449"/>
      <c r="S18" s="449"/>
      <c r="T18" s="449"/>
      <c r="U18" s="449"/>
      <c r="V18" s="450"/>
      <c r="W18" s="464"/>
      <c r="X18" s="465"/>
      <c r="Y18" s="465"/>
      <c r="Z18" s="465"/>
      <c r="AA18" s="465"/>
      <c r="AB18" s="473"/>
      <c r="AC18" s="347">
        <v>56.2</v>
      </c>
      <c r="AD18" s="348"/>
      <c r="AE18" s="348"/>
      <c r="AF18" s="348"/>
      <c r="AG18" s="451"/>
      <c r="AH18" s="347">
        <v>52.4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2075637</v>
      </c>
      <c r="BO18" s="384"/>
      <c r="BP18" s="384"/>
      <c r="BQ18" s="384"/>
      <c r="BR18" s="384"/>
      <c r="BS18" s="384"/>
      <c r="BT18" s="384"/>
      <c r="BU18" s="385"/>
      <c r="BV18" s="383">
        <v>1914649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449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3267031</v>
      </c>
      <c r="BO19" s="384"/>
      <c r="BP19" s="384"/>
      <c r="BQ19" s="384"/>
      <c r="BR19" s="384"/>
      <c r="BS19" s="384"/>
      <c r="BT19" s="384"/>
      <c r="BU19" s="385"/>
      <c r="BV19" s="383">
        <v>3162434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3015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3067935</v>
      </c>
      <c r="BO23" s="384"/>
      <c r="BP23" s="384"/>
      <c r="BQ23" s="384"/>
      <c r="BR23" s="384"/>
      <c r="BS23" s="384"/>
      <c r="BT23" s="384"/>
      <c r="BU23" s="385"/>
      <c r="BV23" s="383">
        <v>2912085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6500</v>
      </c>
      <c r="R24" s="360"/>
      <c r="S24" s="360"/>
      <c r="T24" s="360"/>
      <c r="U24" s="360"/>
      <c r="V24" s="361"/>
      <c r="W24" s="425"/>
      <c r="X24" s="416"/>
      <c r="Y24" s="417"/>
      <c r="Z24" s="356" t="s">
        <v>155</v>
      </c>
      <c r="AA24" s="357"/>
      <c r="AB24" s="357"/>
      <c r="AC24" s="357"/>
      <c r="AD24" s="357"/>
      <c r="AE24" s="357"/>
      <c r="AF24" s="357"/>
      <c r="AG24" s="358"/>
      <c r="AH24" s="359">
        <v>91</v>
      </c>
      <c r="AI24" s="360"/>
      <c r="AJ24" s="360"/>
      <c r="AK24" s="360"/>
      <c r="AL24" s="361"/>
      <c r="AM24" s="359">
        <v>252343</v>
      </c>
      <c r="AN24" s="360"/>
      <c r="AO24" s="360"/>
      <c r="AP24" s="360"/>
      <c r="AQ24" s="360"/>
      <c r="AR24" s="361"/>
      <c r="AS24" s="359">
        <v>2773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1843163</v>
      </c>
      <c r="BO24" s="384"/>
      <c r="BP24" s="384"/>
      <c r="BQ24" s="384"/>
      <c r="BR24" s="384"/>
      <c r="BS24" s="384"/>
      <c r="BT24" s="384"/>
      <c r="BU24" s="385"/>
      <c r="BV24" s="383">
        <v>1986572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5300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315503</v>
      </c>
      <c r="BO25" s="379"/>
      <c r="BP25" s="379"/>
      <c r="BQ25" s="379"/>
      <c r="BR25" s="379"/>
      <c r="BS25" s="379"/>
      <c r="BT25" s="379"/>
      <c r="BU25" s="380"/>
      <c r="BV25" s="378">
        <v>349288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2807</v>
      </c>
      <c r="R26" s="360"/>
      <c r="S26" s="360"/>
      <c r="T26" s="360"/>
      <c r="U26" s="360"/>
      <c r="V26" s="361"/>
      <c r="W26" s="425"/>
      <c r="X26" s="416"/>
      <c r="Y26" s="417"/>
      <c r="Z26" s="356" t="s">
        <v>161</v>
      </c>
      <c r="AA26" s="438"/>
      <c r="AB26" s="438"/>
      <c r="AC26" s="438"/>
      <c r="AD26" s="438"/>
      <c r="AE26" s="438"/>
      <c r="AF26" s="438"/>
      <c r="AG26" s="439"/>
      <c r="AH26" s="359">
        <v>3</v>
      </c>
      <c r="AI26" s="360"/>
      <c r="AJ26" s="360"/>
      <c r="AK26" s="360"/>
      <c r="AL26" s="361"/>
      <c r="AM26" s="359">
        <v>6507</v>
      </c>
      <c r="AN26" s="360"/>
      <c r="AO26" s="360"/>
      <c r="AP26" s="360"/>
      <c r="AQ26" s="360"/>
      <c r="AR26" s="361"/>
      <c r="AS26" s="359">
        <v>2169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2300</v>
      </c>
      <c r="R27" s="360"/>
      <c r="S27" s="360"/>
      <c r="T27" s="360"/>
      <c r="U27" s="360"/>
      <c r="V27" s="361"/>
      <c r="W27" s="425"/>
      <c r="X27" s="416"/>
      <c r="Y27" s="417"/>
      <c r="Z27" s="356" t="s">
        <v>164</v>
      </c>
      <c r="AA27" s="357"/>
      <c r="AB27" s="357"/>
      <c r="AC27" s="357"/>
      <c r="AD27" s="357"/>
      <c r="AE27" s="357"/>
      <c r="AF27" s="357"/>
      <c r="AG27" s="358"/>
      <c r="AH27" s="359">
        <v>2</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82155</v>
      </c>
      <c r="BO27" s="387"/>
      <c r="BP27" s="387"/>
      <c r="BQ27" s="387"/>
      <c r="BR27" s="387"/>
      <c r="BS27" s="387"/>
      <c r="BT27" s="387"/>
      <c r="BU27" s="388"/>
      <c r="BV27" s="386">
        <v>82155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2000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742892</v>
      </c>
      <c r="BO28" s="379"/>
      <c r="BP28" s="379"/>
      <c r="BQ28" s="379"/>
      <c r="BR28" s="379"/>
      <c r="BS28" s="379"/>
      <c r="BT28" s="379"/>
      <c r="BU28" s="380"/>
      <c r="BV28" s="378">
        <v>727102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7</v>
      </c>
      <c r="M29" s="360"/>
      <c r="N29" s="360"/>
      <c r="O29" s="360"/>
      <c r="P29" s="361"/>
      <c r="Q29" s="359">
        <v>1900</v>
      </c>
      <c r="R29" s="360"/>
      <c r="S29" s="360"/>
      <c r="T29" s="360"/>
      <c r="U29" s="360"/>
      <c r="V29" s="361"/>
      <c r="W29" s="426"/>
      <c r="X29" s="427"/>
      <c r="Y29" s="428"/>
      <c r="Z29" s="356" t="s">
        <v>172</v>
      </c>
      <c r="AA29" s="357"/>
      <c r="AB29" s="357"/>
      <c r="AC29" s="357"/>
      <c r="AD29" s="357"/>
      <c r="AE29" s="357"/>
      <c r="AF29" s="357"/>
      <c r="AG29" s="358"/>
      <c r="AH29" s="359">
        <v>93</v>
      </c>
      <c r="AI29" s="360"/>
      <c r="AJ29" s="360"/>
      <c r="AK29" s="360"/>
      <c r="AL29" s="361"/>
      <c r="AM29" s="359">
        <v>260803</v>
      </c>
      <c r="AN29" s="360"/>
      <c r="AO29" s="360"/>
      <c r="AP29" s="360"/>
      <c r="AQ29" s="360"/>
      <c r="AR29" s="361"/>
      <c r="AS29" s="359">
        <v>2804</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151000</v>
      </c>
      <c r="BO29" s="384"/>
      <c r="BP29" s="384"/>
      <c r="BQ29" s="384"/>
      <c r="BR29" s="384"/>
      <c r="BS29" s="384"/>
      <c r="BT29" s="384"/>
      <c r="BU29" s="385"/>
      <c r="BV29" s="383">
        <v>150000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94.1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1099772</v>
      </c>
      <c r="BO30" s="387"/>
      <c r="BP30" s="387"/>
      <c r="BQ30" s="387"/>
      <c r="BR30" s="387"/>
      <c r="BS30" s="387"/>
      <c r="BT30" s="387"/>
      <c r="BU30" s="388"/>
      <c r="BV30" s="386">
        <v>1093747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輪之内町国民健康保険事業特別会計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輪之内町水道事業会計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輪之内町特定環境保全公共下水道事業特別会計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西濃環境整備組合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輪之内町土地開発公社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輪之内町児童発達支援事業特別会計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輪之内町後期高齢者医療特別会計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大垣消防組合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大垣衛生施設組合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西南濃粗大廃棄物処理組合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あすわ苑老人福祉施設事務組合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西南濃老人福祉施設事務組合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安八郡広域連合（一般会計）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安八郡広域連合（特別会計）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岐阜県市町村会館組合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岐阜県市町村職員退職手当組合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activeCell="B1"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2641</v>
      </c>
      <c r="J41" s="83">
        <v>2688</v>
      </c>
      <c r="K41" s="83">
        <v>2637</v>
      </c>
      <c r="L41" s="83">
        <v>2912</v>
      </c>
      <c r="M41" s="84">
        <v>3068</v>
      </c>
    </row>
    <row r="42" spans="2:13" ht="27.75" customHeight="1">
      <c r="B42" s="1171"/>
      <c r="C42" s="1172"/>
      <c r="D42" s="85"/>
      <c r="E42" s="1175" t="s">
        <v>26</v>
      </c>
      <c r="F42" s="1175"/>
      <c r="G42" s="1175"/>
      <c r="H42" s="1176"/>
      <c r="I42" s="86">
        <v>735</v>
      </c>
      <c r="J42" s="87">
        <v>565</v>
      </c>
      <c r="K42" s="87">
        <v>374</v>
      </c>
      <c r="L42" s="87">
        <v>343</v>
      </c>
      <c r="M42" s="88">
        <v>310</v>
      </c>
    </row>
    <row r="43" spans="2:13" ht="27.75" customHeight="1">
      <c r="B43" s="1171"/>
      <c r="C43" s="1172"/>
      <c r="D43" s="85"/>
      <c r="E43" s="1175" t="s">
        <v>27</v>
      </c>
      <c r="F43" s="1175"/>
      <c r="G43" s="1175"/>
      <c r="H43" s="1176"/>
      <c r="I43" s="86">
        <v>2712</v>
      </c>
      <c r="J43" s="87">
        <v>3119</v>
      </c>
      <c r="K43" s="87">
        <v>3140</v>
      </c>
      <c r="L43" s="87">
        <v>3154</v>
      </c>
      <c r="M43" s="88">
        <v>2904</v>
      </c>
    </row>
    <row r="44" spans="2:13" ht="27.75" customHeight="1">
      <c r="B44" s="1171"/>
      <c r="C44" s="1172"/>
      <c r="D44" s="85"/>
      <c r="E44" s="1175" t="s">
        <v>28</v>
      </c>
      <c r="F44" s="1175"/>
      <c r="G44" s="1175"/>
      <c r="H44" s="1176"/>
      <c r="I44" s="86">
        <v>215</v>
      </c>
      <c r="J44" s="87">
        <v>170</v>
      </c>
      <c r="K44" s="87">
        <v>135</v>
      </c>
      <c r="L44" s="87">
        <v>103</v>
      </c>
      <c r="M44" s="88">
        <v>94</v>
      </c>
    </row>
    <row r="45" spans="2:13" ht="27.75" customHeight="1">
      <c r="B45" s="1171"/>
      <c r="C45" s="1172"/>
      <c r="D45" s="85"/>
      <c r="E45" s="1175" t="s">
        <v>29</v>
      </c>
      <c r="F45" s="1175"/>
      <c r="G45" s="1175"/>
      <c r="H45" s="1176"/>
      <c r="I45" s="86">
        <v>636</v>
      </c>
      <c r="J45" s="87">
        <v>662</v>
      </c>
      <c r="K45" s="87">
        <v>659</v>
      </c>
      <c r="L45" s="87">
        <v>658</v>
      </c>
      <c r="M45" s="88">
        <v>600</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1808</v>
      </c>
      <c r="J49" s="87">
        <v>1994</v>
      </c>
      <c r="K49" s="87">
        <v>2056</v>
      </c>
      <c r="L49" s="87">
        <v>2139</v>
      </c>
      <c r="M49" s="88">
        <v>2132</v>
      </c>
    </row>
    <row r="50" spans="2:13" ht="27.75" customHeight="1">
      <c r="B50" s="1171"/>
      <c r="C50" s="1172"/>
      <c r="D50" s="85"/>
      <c r="E50" s="1175" t="s">
        <v>35</v>
      </c>
      <c r="F50" s="1175"/>
      <c r="G50" s="1175"/>
      <c r="H50" s="1176"/>
      <c r="I50" s="86" t="s">
        <v>476</v>
      </c>
      <c r="J50" s="87" t="s">
        <v>476</v>
      </c>
      <c r="K50" s="87" t="s">
        <v>476</v>
      </c>
      <c r="L50" s="87" t="s">
        <v>476</v>
      </c>
      <c r="M50" s="88" t="s">
        <v>476</v>
      </c>
    </row>
    <row r="51" spans="2:13" ht="27.75" customHeight="1">
      <c r="B51" s="1173"/>
      <c r="C51" s="1174"/>
      <c r="D51" s="85"/>
      <c r="E51" s="1175" t="s">
        <v>36</v>
      </c>
      <c r="F51" s="1175"/>
      <c r="G51" s="1175"/>
      <c r="H51" s="1176"/>
      <c r="I51" s="86">
        <v>3931</v>
      </c>
      <c r="J51" s="87">
        <v>4024</v>
      </c>
      <c r="K51" s="87">
        <v>4174</v>
      </c>
      <c r="L51" s="87">
        <v>4221</v>
      </c>
      <c r="M51" s="88">
        <v>4241</v>
      </c>
    </row>
    <row r="52" spans="2:13" ht="27.75" customHeight="1" thickBot="1">
      <c r="B52" s="1177" t="s">
        <v>37</v>
      </c>
      <c r="C52" s="1178"/>
      <c r="D52" s="90"/>
      <c r="E52" s="1179" t="s">
        <v>38</v>
      </c>
      <c r="F52" s="1179"/>
      <c r="G52" s="1179"/>
      <c r="H52" s="1180"/>
      <c r="I52" s="91">
        <v>1200</v>
      </c>
      <c r="J52" s="92">
        <v>1185</v>
      </c>
      <c r="K52" s="92">
        <v>714</v>
      </c>
      <c r="L52" s="92">
        <v>810</v>
      </c>
      <c r="M52" s="93">
        <v>603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85041</v>
      </c>
      <c r="E3" s="116"/>
      <c r="F3" s="117">
        <v>133616</v>
      </c>
      <c r="G3" s="118"/>
      <c r="H3" s="119"/>
    </row>
    <row r="4" spans="1:8">
      <c r="A4" s="120"/>
      <c r="B4" s="121"/>
      <c r="C4" s="122"/>
      <c r="D4" s="123">
        <v>83131</v>
      </c>
      <c r="E4" s="124"/>
      <c r="F4" s="125">
        <v>57933</v>
      </c>
      <c r="G4" s="126"/>
      <c r="H4" s="127"/>
    </row>
    <row r="5" spans="1:8">
      <c r="A5" s="108" t="s">
        <v>509</v>
      </c>
      <c r="B5" s="113"/>
      <c r="C5" s="114"/>
      <c r="D5" s="115">
        <v>71062</v>
      </c>
      <c r="E5" s="116"/>
      <c r="F5" s="117">
        <v>72729</v>
      </c>
      <c r="G5" s="118"/>
      <c r="H5" s="119"/>
    </row>
    <row r="6" spans="1:8">
      <c r="A6" s="120"/>
      <c r="B6" s="121"/>
      <c r="C6" s="122"/>
      <c r="D6" s="123">
        <v>70288</v>
      </c>
      <c r="E6" s="124"/>
      <c r="F6" s="125">
        <v>36291</v>
      </c>
      <c r="G6" s="126"/>
      <c r="H6" s="127"/>
    </row>
    <row r="7" spans="1:8">
      <c r="A7" s="108" t="s">
        <v>510</v>
      </c>
      <c r="B7" s="113"/>
      <c r="C7" s="114"/>
      <c r="D7" s="115">
        <v>76364</v>
      </c>
      <c r="E7" s="116"/>
      <c r="F7" s="117">
        <v>70317</v>
      </c>
      <c r="G7" s="118"/>
      <c r="H7" s="119"/>
    </row>
    <row r="8" spans="1:8">
      <c r="A8" s="120"/>
      <c r="B8" s="121"/>
      <c r="C8" s="122"/>
      <c r="D8" s="123">
        <v>55639</v>
      </c>
      <c r="E8" s="124"/>
      <c r="F8" s="125">
        <v>35725</v>
      </c>
      <c r="G8" s="126"/>
      <c r="H8" s="127"/>
    </row>
    <row r="9" spans="1:8">
      <c r="A9" s="108" t="s">
        <v>511</v>
      </c>
      <c r="B9" s="113"/>
      <c r="C9" s="114"/>
      <c r="D9" s="115">
        <v>87926</v>
      </c>
      <c r="E9" s="116"/>
      <c r="F9" s="117">
        <v>105751</v>
      </c>
      <c r="G9" s="118"/>
      <c r="H9" s="119"/>
    </row>
    <row r="10" spans="1:8">
      <c r="A10" s="120"/>
      <c r="B10" s="121"/>
      <c r="C10" s="122"/>
      <c r="D10" s="123">
        <v>61823</v>
      </c>
      <c r="E10" s="124"/>
      <c r="F10" s="125">
        <v>49969</v>
      </c>
      <c r="G10" s="126"/>
      <c r="H10" s="127"/>
    </row>
    <row r="11" spans="1:8">
      <c r="A11" s="108" t="s">
        <v>512</v>
      </c>
      <c r="B11" s="113"/>
      <c r="C11" s="114"/>
      <c r="D11" s="115">
        <v>73204</v>
      </c>
      <c r="E11" s="116"/>
      <c r="F11" s="117">
        <v>158564</v>
      </c>
      <c r="G11" s="118"/>
      <c r="H11" s="119"/>
    </row>
    <row r="12" spans="1:8">
      <c r="A12" s="120"/>
      <c r="B12" s="121"/>
      <c r="C12" s="128"/>
      <c r="D12" s="123">
        <v>63107</v>
      </c>
      <c r="E12" s="124"/>
      <c r="F12" s="125">
        <v>48412</v>
      </c>
      <c r="G12" s="126"/>
      <c r="H12" s="127"/>
    </row>
    <row r="13" spans="1:8">
      <c r="A13" s="108"/>
      <c r="B13" s="113"/>
      <c r="C13" s="129"/>
      <c r="D13" s="130">
        <v>78719</v>
      </c>
      <c r="E13" s="131"/>
      <c r="F13" s="132">
        <v>108195</v>
      </c>
      <c r="G13" s="133"/>
      <c r="H13" s="119"/>
    </row>
    <row r="14" spans="1:8">
      <c r="A14" s="120"/>
      <c r="B14" s="121"/>
      <c r="C14" s="122"/>
      <c r="D14" s="123">
        <v>66798</v>
      </c>
      <c r="E14" s="124"/>
      <c r="F14" s="125">
        <v>45666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16.739999999999998</v>
      </c>
      <c r="C19" s="134">
        <f>ROUND(VALUE(SUBSTITUTE(実質収支比率等に係る経年分析!G$48,"▲","-")),2)</f>
        <v>8.89</v>
      </c>
      <c r="D19" s="134">
        <f>ROUND(VALUE(SUBSTITUTE(実質収支比率等に係る経年分析!H$48,"▲","-")),2)</f>
        <v>5.94</v>
      </c>
      <c r="E19" s="134">
        <f>ROUND(VALUE(SUBSTITUTE(実質収支比率等に係る経年分析!I$48,"▲","-")),2)</f>
        <v>9.98</v>
      </c>
      <c r="F19" s="134">
        <f>ROUND(VALUE(SUBSTITUTE(実質収支比率等に係る経年分析!J$48,"▲","-")),2)</f>
        <v>11.58</v>
      </c>
    </row>
    <row r="20" spans="1:11">
      <c r="A20" s="134" t="s">
        <v>43</v>
      </c>
      <c r="B20" s="134">
        <f>ROUND(VALUE(SUBSTITUTE(実質収支比率等に係る経年分析!F$47,"▲","-")),2)</f>
        <v>26.21</v>
      </c>
      <c r="C20" s="134">
        <f>ROUND(VALUE(SUBSTITUTE(実質収支比率等に係る経年分析!G$47,"▲","-")),2)</f>
        <v>25.95</v>
      </c>
      <c r="D20" s="134">
        <f>ROUND(VALUE(SUBSTITUTE(実質収支比率等に係る経年分析!H$47,"▲","-")),2)</f>
        <v>25.83</v>
      </c>
      <c r="E20" s="134">
        <f>ROUND(VALUE(SUBSTITUTE(実質収支比率等に係る経年分析!I$47,"▲","-")),2)</f>
        <v>26.43</v>
      </c>
      <c r="F20" s="134">
        <f>ROUND(VALUE(SUBSTITUTE(実質収支比率等に係る経年分析!J$47,"▲","-")),2)</f>
        <v>27.17</v>
      </c>
    </row>
    <row r="21" spans="1:11">
      <c r="A21" s="134" t="s">
        <v>44</v>
      </c>
      <c r="B21" s="134">
        <f>IF(ISNUMBER(VALUE(SUBSTITUTE(実質収支比率等に係る経年分析!F$49,"▲","-"))),ROUND(VALUE(SUBSTITUTE(実質収支比率等に係る経年分析!F$49,"▲","-")),2),NA())</f>
        <v>9.6999999999999993</v>
      </c>
      <c r="C21" s="134">
        <f>IF(ISNUMBER(VALUE(SUBSTITUTE(実質収支比率等に係る経年分析!G$49,"▲","-"))),ROUND(VALUE(SUBSTITUTE(実質収支比率等に係る経年分析!G$49,"▲","-")),2),NA())</f>
        <v>-4.2699999999999996</v>
      </c>
      <c r="D21" s="134">
        <f>IF(ISNUMBER(VALUE(SUBSTITUTE(実質収支比率等に係る経年分析!H$49,"▲","-"))),ROUND(VALUE(SUBSTITUTE(実質収支比率等に係る経年分析!H$49,"▲","-")),2),NA())</f>
        <v>2.86</v>
      </c>
      <c r="E21" s="134">
        <f>IF(ISNUMBER(VALUE(SUBSTITUTE(実質収支比率等に係る経年分析!I$49,"▲","-"))),ROUND(VALUE(SUBSTITUTE(実質収支比率等に係る経年分析!I$49,"▲","-")),2),NA())</f>
        <v>4.9800000000000004</v>
      </c>
      <c r="F21" s="134">
        <f>IF(ISNUMBER(VALUE(SUBSTITUTE(実質収支比率等に係る経年分析!J$49,"▲","-"))),ROUND(VALUE(SUBSTITUTE(実質収支比率等に係る経年分析!J$49,"▲","-")),2),NA())</f>
        <v>2.12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輪之内町後期高齢者医療特別会計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輪之内町児童発達支援事業特別会計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輪之内町特定環境保全公共下水道事業特別会計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輪之内町国民健康保険事業特別会計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16.690000000000001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8.8699999999999992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9.8699999999999992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11.49</v>
      </c>
    </row>
    <row r="36" spans="1:16">
      <c r="A36" s="135" t="str">
        <f>IF(連結実質赤字比率に係る赤字・黒字の構成分析!C$34="",NA(),連結実質赤字比率に係る赤字・黒字の構成分析!C$34)</f>
        <v>輪之内町水道事業会計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259</v>
      </c>
      <c r="E42" s="136"/>
      <c r="F42" s="136"/>
      <c r="G42" s="136">
        <f>'実質公債費比率（分子）の構造'!L$52</f>
        <v>266</v>
      </c>
      <c r="H42" s="136"/>
      <c r="I42" s="136"/>
      <c r="J42" s="136">
        <f>'実質公債費比率（分子）の構造'!M$52</f>
        <v>280</v>
      </c>
      <c r="K42" s="136"/>
      <c r="L42" s="136"/>
      <c r="M42" s="136">
        <f>'実質公債費比率（分子）の構造'!N$52</f>
        <v>295</v>
      </c>
      <c r="N42" s="136"/>
      <c r="O42" s="136"/>
      <c r="P42" s="136">
        <f>'実質公債費比率（分子）の構造'!O$52</f>
        <v>316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84</v>
      </c>
      <c r="C44" s="136"/>
      <c r="D44" s="136"/>
      <c r="E44" s="136">
        <f>'実質公債費比率（分子）の構造'!L$50</f>
        <v>81</v>
      </c>
      <c r="F44" s="136"/>
      <c r="G44" s="136"/>
      <c r="H44" s="136">
        <f>'実質公債費比率（分子）の構造'!M$50</f>
        <v>48</v>
      </c>
      <c r="I44" s="136"/>
      <c r="J44" s="136"/>
      <c r="K44" s="136">
        <f>'実質公債費比率（分子）の構造'!N$50</f>
        <v>32</v>
      </c>
      <c r="L44" s="136"/>
      <c r="M44" s="136"/>
      <c r="N44" s="136">
        <f>'実質公債費比率（分子）の構造'!O$50</f>
        <v>34</v>
      </c>
      <c r="O44" s="136"/>
      <c r="P44" s="136"/>
    </row>
    <row r="45" spans="1:16">
      <c r="A45" s="136" t="s">
        <v>54</v>
      </c>
      <c r="B45" s="136">
        <f>'実質公債費比率（分子）の構造'!K$49</f>
        <v>56</v>
      </c>
      <c r="C45" s="136"/>
      <c r="D45" s="136"/>
      <c r="E45" s="136">
        <f>'実質公債費比率（分子）の構造'!L$49</f>
        <v>50</v>
      </c>
      <c r="F45" s="136"/>
      <c r="G45" s="136"/>
      <c r="H45" s="136">
        <f>'実質公債費比率（分子）の構造'!M$49</f>
        <v>48</v>
      </c>
      <c r="I45" s="136"/>
      <c r="J45" s="136"/>
      <c r="K45" s="136">
        <f>'実質公債費比率（分子）の構造'!N$49</f>
        <v>49</v>
      </c>
      <c r="L45" s="136"/>
      <c r="M45" s="136"/>
      <c r="N45" s="136">
        <f>'実質公債費比率（分子）の構造'!O$49</f>
        <v>42</v>
      </c>
      <c r="O45" s="136"/>
      <c r="P45" s="136"/>
    </row>
    <row r="46" spans="1:16">
      <c r="A46" s="136" t="s">
        <v>55</v>
      </c>
      <c r="B46" s="136">
        <f>'実質公債費比率（分子）の構造'!K$48</f>
        <v>138</v>
      </c>
      <c r="C46" s="136"/>
      <c r="D46" s="136"/>
      <c r="E46" s="136">
        <f>'実質公債費比率（分子）の構造'!L$48</f>
        <v>171</v>
      </c>
      <c r="F46" s="136"/>
      <c r="G46" s="136"/>
      <c r="H46" s="136">
        <f>'実質公債費比率（分子）の構造'!M$48</f>
        <v>143</v>
      </c>
      <c r="I46" s="136"/>
      <c r="J46" s="136"/>
      <c r="K46" s="136">
        <f>'実質公債費比率（分子）の構造'!N$48</f>
        <v>151</v>
      </c>
      <c r="L46" s="136"/>
      <c r="M46" s="136"/>
      <c r="N46" s="136">
        <f>'実質公債費比率（分子）の構造'!O$48</f>
        <v>155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158</v>
      </c>
      <c r="C49" s="136"/>
      <c r="D49" s="136"/>
      <c r="E49" s="136">
        <f>'実質公債費比率（分子）の構造'!L$45</f>
        <v>163</v>
      </c>
      <c r="F49" s="136"/>
      <c r="G49" s="136"/>
      <c r="H49" s="136">
        <f>'実質公債費比率（分子）の構造'!M$45</f>
        <v>165</v>
      </c>
      <c r="I49" s="136"/>
      <c r="J49" s="136"/>
      <c r="K49" s="136">
        <f>'実質公債費比率（分子）の構造'!N$45</f>
        <v>170</v>
      </c>
      <c r="L49" s="136"/>
      <c r="M49" s="136"/>
      <c r="N49" s="136">
        <f>'実質公債費比率（分子）の構造'!O$45</f>
        <v>191</v>
      </c>
      <c r="O49" s="136"/>
      <c r="P49" s="136"/>
    </row>
    <row r="50" spans="1:16">
      <c r="A50" s="136" t="s">
        <v>59</v>
      </c>
      <c r="B50" s="136" t="e">
        <f>NA()</f>
        <v>#N/A</v>
      </c>
      <c r="C50" s="136">
        <f>IF(ISNUMBER('実質公債費比率（分子）の構造'!K$53),'実質公債費比率（分子）の構造'!K$53,NA())</f>
        <v>177</v>
      </c>
      <c r="D50" s="136" t="e">
        <f>NA()</f>
        <v>#N/A</v>
      </c>
      <c r="E50" s="136" t="e">
        <f>NA()</f>
        <v>#N/A</v>
      </c>
      <c r="F50" s="136">
        <f>IF(ISNUMBER('実質公債費比率（分子）の構造'!L$53),'実質公債費比率（分子）の構造'!L$53,NA())</f>
        <v>199</v>
      </c>
      <c r="G50" s="136" t="e">
        <f>NA()</f>
        <v>#N/A</v>
      </c>
      <c r="H50" s="136" t="e">
        <f>NA()</f>
        <v>#N/A</v>
      </c>
      <c r="I50" s="136">
        <f>IF(ISNUMBER('実質公債費比率（分子）の構造'!M$53),'実質公債費比率（分子）の構造'!M$53,NA())</f>
        <v>124</v>
      </c>
      <c r="J50" s="136" t="e">
        <f>NA()</f>
        <v>#N/A</v>
      </c>
      <c r="K50" s="136" t="e">
        <f>NA()</f>
        <v>#N/A</v>
      </c>
      <c r="L50" s="136">
        <f>IF(ISNUMBER('実質公債費比率（分子）の構造'!N$53),'実質公債費比率（分子）の構造'!N$53,NA())</f>
        <v>107</v>
      </c>
      <c r="M50" s="136" t="e">
        <f>NA()</f>
        <v>#N/A</v>
      </c>
      <c r="N50" s="136" t="e">
        <f>NA()</f>
        <v>#N/A</v>
      </c>
      <c r="O50" s="136">
        <f>IF(ISNUMBER('実質公債費比率（分子）の構造'!O$53),'実質公債費比率（分子）の構造'!O$53,NA())</f>
        <v>106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3931</v>
      </c>
      <c r="E56" s="135"/>
      <c r="F56" s="135"/>
      <c r="G56" s="135">
        <f>'将来負担比率（分子）の構造'!J$51</f>
        <v>4024</v>
      </c>
      <c r="H56" s="135"/>
      <c r="I56" s="135"/>
      <c r="J56" s="135">
        <f>'将来負担比率（分子）の構造'!K$51</f>
        <v>4174</v>
      </c>
      <c r="K56" s="135"/>
      <c r="L56" s="135"/>
      <c r="M56" s="135">
        <f>'将来負担比率（分子）の構造'!L$51</f>
        <v>4221</v>
      </c>
      <c r="N56" s="135"/>
      <c r="O56" s="135"/>
      <c r="P56" s="135">
        <f>'将来負担比率（分子）の構造'!M$51</f>
        <v>4241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1808</v>
      </c>
      <c r="E58" s="135"/>
      <c r="F58" s="135"/>
      <c r="G58" s="135">
        <f>'将来負担比率（分子）の構造'!J$49</f>
        <v>1994</v>
      </c>
      <c r="H58" s="135"/>
      <c r="I58" s="135"/>
      <c r="J58" s="135">
        <f>'将来負担比率（分子）の構造'!K$49</f>
        <v>2056</v>
      </c>
      <c r="K58" s="135"/>
      <c r="L58" s="135"/>
      <c r="M58" s="135">
        <f>'将来負担比率（分子）の構造'!L$49</f>
        <v>2139</v>
      </c>
      <c r="N58" s="135"/>
      <c r="O58" s="135"/>
      <c r="P58" s="135">
        <f>'将来負担比率（分子）の構造'!M$49</f>
        <v>2132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636</v>
      </c>
      <c r="C62" s="135"/>
      <c r="D62" s="135"/>
      <c r="E62" s="135">
        <f>'将来負担比率（分子）の構造'!J$45</f>
        <v>662</v>
      </c>
      <c r="F62" s="135"/>
      <c r="G62" s="135"/>
      <c r="H62" s="135">
        <f>'将来負担比率（分子）の構造'!K$45</f>
        <v>659</v>
      </c>
      <c r="I62" s="135"/>
      <c r="J62" s="135"/>
      <c r="K62" s="135">
        <f>'将来負担比率（分子）の構造'!L$45</f>
        <v>658</v>
      </c>
      <c r="L62" s="135"/>
      <c r="M62" s="135"/>
      <c r="N62" s="135">
        <f>'将来負担比率（分子）の構造'!M$45</f>
        <v>600</v>
      </c>
      <c r="O62" s="135"/>
      <c r="P62" s="135"/>
    </row>
    <row r="63" spans="1:16">
      <c r="A63" s="135" t="s">
        <v>28</v>
      </c>
      <c r="B63" s="135">
        <f>'将来負担比率（分子）の構造'!I$44</f>
        <v>215</v>
      </c>
      <c r="C63" s="135"/>
      <c r="D63" s="135"/>
      <c r="E63" s="135">
        <f>'将来負担比率（分子）の構造'!J$44</f>
        <v>170</v>
      </c>
      <c r="F63" s="135"/>
      <c r="G63" s="135"/>
      <c r="H63" s="135">
        <f>'将来負担比率（分子）の構造'!K$44</f>
        <v>135</v>
      </c>
      <c r="I63" s="135"/>
      <c r="J63" s="135"/>
      <c r="K63" s="135">
        <f>'将来負担比率（分子）の構造'!L$44</f>
        <v>103</v>
      </c>
      <c r="L63" s="135"/>
      <c r="M63" s="135"/>
      <c r="N63" s="135">
        <f>'将来負担比率（分子）の構造'!M$44</f>
        <v>94</v>
      </c>
      <c r="O63" s="135"/>
      <c r="P63" s="135"/>
    </row>
    <row r="64" spans="1:16">
      <c r="A64" s="135" t="s">
        <v>27</v>
      </c>
      <c r="B64" s="135">
        <f>'将来負担比率（分子）の構造'!I$43</f>
        <v>2712</v>
      </c>
      <c r="C64" s="135"/>
      <c r="D64" s="135"/>
      <c r="E64" s="135">
        <f>'将来負担比率（分子）の構造'!J$43</f>
        <v>3119</v>
      </c>
      <c r="F64" s="135"/>
      <c r="G64" s="135"/>
      <c r="H64" s="135">
        <f>'将来負担比率（分子）の構造'!K$43</f>
        <v>3140</v>
      </c>
      <c r="I64" s="135"/>
      <c r="J64" s="135"/>
      <c r="K64" s="135">
        <f>'将来負担比率（分子）の構造'!L$43</f>
        <v>3154</v>
      </c>
      <c r="L64" s="135"/>
      <c r="M64" s="135"/>
      <c r="N64" s="135">
        <f>'将来負担比率（分子）の構造'!M$43</f>
        <v>2904</v>
      </c>
      <c r="O64" s="135"/>
      <c r="P64" s="135"/>
    </row>
    <row r="65" spans="1:16">
      <c r="A65" s="135" t="s">
        <v>26</v>
      </c>
      <c r="B65" s="135">
        <f>'将来負担比率（分子）の構造'!I$42</f>
        <v>735</v>
      </c>
      <c r="C65" s="135"/>
      <c r="D65" s="135"/>
      <c r="E65" s="135">
        <f>'将来負担比率（分子）の構造'!J$42</f>
        <v>565</v>
      </c>
      <c r="F65" s="135"/>
      <c r="G65" s="135"/>
      <c r="H65" s="135">
        <f>'将来負担比率（分子）の構造'!K$42</f>
        <v>374</v>
      </c>
      <c r="I65" s="135"/>
      <c r="J65" s="135"/>
      <c r="K65" s="135">
        <f>'将来負担比率（分子）の構造'!L$42</f>
        <v>343</v>
      </c>
      <c r="L65" s="135"/>
      <c r="M65" s="135"/>
      <c r="N65" s="135">
        <f>'将来負担比率（分子）の構造'!M$42</f>
        <v>310</v>
      </c>
      <c r="O65" s="135"/>
      <c r="P65" s="135"/>
    </row>
    <row r="66" spans="1:16">
      <c r="A66" s="135" t="s">
        <v>25</v>
      </c>
      <c r="B66" s="135">
        <f>'将来負担比率（分子）の構造'!I$41</f>
        <v>2641</v>
      </c>
      <c r="C66" s="135"/>
      <c r="D66" s="135"/>
      <c r="E66" s="135">
        <f>'将来負担比率（分子）の構造'!J$41</f>
        <v>2688</v>
      </c>
      <c r="F66" s="135"/>
      <c r="G66" s="135"/>
      <c r="H66" s="135">
        <f>'将来負担比率（分子）の構造'!K$41</f>
        <v>2637</v>
      </c>
      <c r="I66" s="135"/>
      <c r="J66" s="135"/>
      <c r="K66" s="135">
        <f>'将来負担比率（分子）の構造'!L$41</f>
        <v>2912</v>
      </c>
      <c r="L66" s="135"/>
      <c r="M66" s="135"/>
      <c r="N66" s="135">
        <f>'将来負担比率（分子）の構造'!M$41</f>
        <v>3068</v>
      </c>
      <c r="O66" s="135"/>
      <c r="P66" s="135"/>
    </row>
    <row r="67" spans="1:16">
      <c r="A67" s="135" t="s">
        <v>63</v>
      </c>
      <c r="B67" s="135" t="e">
        <f>NA()</f>
        <v>#N/A</v>
      </c>
      <c r="C67" s="135">
        <f>IF(ISNUMBER('将来負担比率（分子）の構造'!I$52), IF('将来負担比率（分子）の構造'!I$52 &lt; 0, 0, '将来負担比率（分子）の構造'!I$52), NA())</f>
        <v>1200</v>
      </c>
      <c r="D67" s="135" t="e">
        <f>NA()</f>
        <v>#N/A</v>
      </c>
      <c r="E67" s="135" t="e">
        <f>NA()</f>
        <v>#N/A</v>
      </c>
      <c r="F67" s="135">
        <f>IF(ISNUMBER('将来負担比率（分子）の構造'!J$52), IF('将来負担比率（分子）の構造'!J$52 &lt; 0, 0, '将来負担比率（分子）の構造'!J$52), NA())</f>
        <v>1185</v>
      </c>
      <c r="G67" s="135" t="e">
        <f>NA()</f>
        <v>#N/A</v>
      </c>
      <c r="H67" s="135" t="e">
        <f>NA()</f>
        <v>#N/A</v>
      </c>
      <c r="I67" s="135">
        <f>IF(ISNUMBER('将来負担比率（分子）の構造'!K$52), IF('将来負担比率（分子）の構造'!K$52 &lt; 0, 0, '将来負担比率（分子）の構造'!K$52), NA())</f>
        <v>714</v>
      </c>
      <c r="J67" s="135" t="e">
        <f>NA()</f>
        <v>#N/A</v>
      </c>
      <c r="K67" s="135" t="e">
        <f>NA()</f>
        <v>#N/A</v>
      </c>
      <c r="L67" s="135">
        <f>IF(ISNUMBER('将来負担比率（分子）の構造'!L$52), IF('将来負担比率（分子）の構造'!L$52 &lt; 0, 0, '将来負担比率（分子）の構造'!L$52), NA())</f>
        <v>810</v>
      </c>
      <c r="M67" s="135" t="e">
        <f>NA()</f>
        <v>#N/A</v>
      </c>
      <c r="N67" s="135" t="e">
        <f>NA()</f>
        <v>#N/A</v>
      </c>
      <c r="O67" s="135">
        <f>IF(ISNUMBER('将来負担比率（分子）の構造'!M$52), IF('将来負担比率（分子）の構造'!M$52 &lt; 0, 0, '将来負担比率（分子）の構造'!M$52), NA())</f>
        <v>603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election activeCell="B1" sqref="A1:XFD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1458344</v>
      </c>
      <c r="S5" s="639"/>
      <c r="T5" s="639"/>
      <c r="U5" s="639"/>
      <c r="V5" s="639"/>
      <c r="W5" s="639"/>
      <c r="X5" s="639"/>
      <c r="Y5" s="686"/>
      <c r="Z5" s="699">
        <v>35.6</v>
      </c>
      <c r="AA5" s="699"/>
      <c r="AB5" s="699"/>
      <c r="AC5" s="699"/>
      <c r="AD5" s="700">
        <v>1458344</v>
      </c>
      <c r="AE5" s="700"/>
      <c r="AF5" s="700"/>
      <c r="AG5" s="700"/>
      <c r="AH5" s="700"/>
      <c r="AI5" s="700"/>
      <c r="AJ5" s="700"/>
      <c r="AK5" s="700"/>
      <c r="AL5" s="687">
        <v>57.3</v>
      </c>
      <c r="AM5" s="656"/>
      <c r="AN5" s="656"/>
      <c r="AO5" s="688"/>
      <c r="AP5" s="675" t="s">
        <v>210</v>
      </c>
      <c r="AQ5" s="676"/>
      <c r="AR5" s="676"/>
      <c r="AS5" s="676"/>
      <c r="AT5" s="676"/>
      <c r="AU5" s="676"/>
      <c r="AV5" s="676"/>
      <c r="AW5" s="676"/>
      <c r="AX5" s="676"/>
      <c r="AY5" s="676"/>
      <c r="AZ5" s="676"/>
      <c r="BA5" s="676"/>
      <c r="BB5" s="676"/>
      <c r="BC5" s="676"/>
      <c r="BD5" s="676"/>
      <c r="BE5" s="676"/>
      <c r="BF5" s="677"/>
      <c r="BG5" s="588">
        <v>1458344</v>
      </c>
      <c r="BH5" s="589"/>
      <c r="BI5" s="589"/>
      <c r="BJ5" s="589"/>
      <c r="BK5" s="589"/>
      <c r="BL5" s="589"/>
      <c r="BM5" s="589"/>
      <c r="BN5" s="590"/>
      <c r="BO5" s="641">
        <v>100</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61073</v>
      </c>
      <c r="S6" s="589"/>
      <c r="T6" s="589"/>
      <c r="U6" s="589"/>
      <c r="V6" s="589"/>
      <c r="W6" s="589"/>
      <c r="X6" s="589"/>
      <c r="Y6" s="590"/>
      <c r="Z6" s="641">
        <v>1.5</v>
      </c>
      <c r="AA6" s="641"/>
      <c r="AB6" s="641"/>
      <c r="AC6" s="641"/>
      <c r="AD6" s="642">
        <v>61073</v>
      </c>
      <c r="AE6" s="642"/>
      <c r="AF6" s="642"/>
      <c r="AG6" s="642"/>
      <c r="AH6" s="642"/>
      <c r="AI6" s="642"/>
      <c r="AJ6" s="642"/>
      <c r="AK6" s="642"/>
      <c r="AL6" s="611">
        <v>2.4</v>
      </c>
      <c r="AM6" s="643"/>
      <c r="AN6" s="643"/>
      <c r="AO6" s="644"/>
      <c r="AP6" s="585" t="s">
        <v>216</v>
      </c>
      <c r="AQ6" s="586"/>
      <c r="AR6" s="586"/>
      <c r="AS6" s="586"/>
      <c r="AT6" s="586"/>
      <c r="AU6" s="586"/>
      <c r="AV6" s="586"/>
      <c r="AW6" s="586"/>
      <c r="AX6" s="586"/>
      <c r="AY6" s="586"/>
      <c r="AZ6" s="586"/>
      <c r="BA6" s="586"/>
      <c r="BB6" s="586"/>
      <c r="BC6" s="586"/>
      <c r="BD6" s="586"/>
      <c r="BE6" s="586"/>
      <c r="BF6" s="587"/>
      <c r="BG6" s="588">
        <v>1458344</v>
      </c>
      <c r="BH6" s="589"/>
      <c r="BI6" s="589"/>
      <c r="BJ6" s="589"/>
      <c r="BK6" s="589"/>
      <c r="BL6" s="589"/>
      <c r="BM6" s="589"/>
      <c r="BN6" s="590"/>
      <c r="BO6" s="641">
        <v>100</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51456</v>
      </c>
      <c r="CS6" s="589"/>
      <c r="CT6" s="589"/>
      <c r="CU6" s="589"/>
      <c r="CV6" s="589"/>
      <c r="CW6" s="589"/>
      <c r="CX6" s="589"/>
      <c r="CY6" s="590"/>
      <c r="CZ6" s="641">
        <v>1.4</v>
      </c>
      <c r="DA6" s="641"/>
      <c r="DB6" s="641"/>
      <c r="DC6" s="641"/>
      <c r="DD6" s="594" t="s">
        <v>211</v>
      </c>
      <c r="DE6" s="589"/>
      <c r="DF6" s="589"/>
      <c r="DG6" s="589"/>
      <c r="DH6" s="589"/>
      <c r="DI6" s="589"/>
      <c r="DJ6" s="589"/>
      <c r="DK6" s="589"/>
      <c r="DL6" s="589"/>
      <c r="DM6" s="589"/>
      <c r="DN6" s="589"/>
      <c r="DO6" s="589"/>
      <c r="DP6" s="590"/>
      <c r="DQ6" s="594">
        <v>51456</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2448</v>
      </c>
      <c r="S7" s="589"/>
      <c r="T7" s="589"/>
      <c r="U7" s="589"/>
      <c r="V7" s="589"/>
      <c r="W7" s="589"/>
      <c r="X7" s="589"/>
      <c r="Y7" s="590"/>
      <c r="Z7" s="641">
        <v>0.1</v>
      </c>
      <c r="AA7" s="641"/>
      <c r="AB7" s="641"/>
      <c r="AC7" s="641"/>
      <c r="AD7" s="642">
        <v>2448</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578032</v>
      </c>
      <c r="BH7" s="589"/>
      <c r="BI7" s="589"/>
      <c r="BJ7" s="589"/>
      <c r="BK7" s="589"/>
      <c r="BL7" s="589"/>
      <c r="BM7" s="589"/>
      <c r="BN7" s="590"/>
      <c r="BO7" s="641">
        <v>39.6</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858839</v>
      </c>
      <c r="CS7" s="589"/>
      <c r="CT7" s="589"/>
      <c r="CU7" s="589"/>
      <c r="CV7" s="589"/>
      <c r="CW7" s="589"/>
      <c r="CX7" s="589"/>
      <c r="CY7" s="590"/>
      <c r="CZ7" s="641">
        <v>22.7</v>
      </c>
      <c r="DA7" s="641"/>
      <c r="DB7" s="641"/>
      <c r="DC7" s="641"/>
      <c r="DD7" s="594">
        <v>385721</v>
      </c>
      <c r="DE7" s="589"/>
      <c r="DF7" s="589"/>
      <c r="DG7" s="589"/>
      <c r="DH7" s="589"/>
      <c r="DI7" s="589"/>
      <c r="DJ7" s="589"/>
      <c r="DK7" s="589"/>
      <c r="DL7" s="589"/>
      <c r="DM7" s="589"/>
      <c r="DN7" s="589"/>
      <c r="DO7" s="589"/>
      <c r="DP7" s="590"/>
      <c r="DQ7" s="594">
        <v>688609</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7413</v>
      </c>
      <c r="S8" s="589"/>
      <c r="T8" s="589"/>
      <c r="U8" s="589"/>
      <c r="V8" s="589"/>
      <c r="W8" s="589"/>
      <c r="X8" s="589"/>
      <c r="Y8" s="590"/>
      <c r="Z8" s="641">
        <v>0.2</v>
      </c>
      <c r="AA8" s="641"/>
      <c r="AB8" s="641"/>
      <c r="AC8" s="641"/>
      <c r="AD8" s="642">
        <v>7413</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14421</v>
      </c>
      <c r="BH8" s="589"/>
      <c r="BI8" s="589"/>
      <c r="BJ8" s="589"/>
      <c r="BK8" s="589"/>
      <c r="BL8" s="589"/>
      <c r="BM8" s="589"/>
      <c r="BN8" s="590"/>
      <c r="BO8" s="641">
        <v>1</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1159136</v>
      </c>
      <c r="CS8" s="589"/>
      <c r="CT8" s="589"/>
      <c r="CU8" s="589"/>
      <c r="CV8" s="589"/>
      <c r="CW8" s="589"/>
      <c r="CX8" s="589"/>
      <c r="CY8" s="590"/>
      <c r="CZ8" s="641">
        <v>30.7</v>
      </c>
      <c r="DA8" s="641"/>
      <c r="DB8" s="641"/>
      <c r="DC8" s="641"/>
      <c r="DD8" s="594">
        <v>607</v>
      </c>
      <c r="DE8" s="589"/>
      <c r="DF8" s="589"/>
      <c r="DG8" s="589"/>
      <c r="DH8" s="589"/>
      <c r="DI8" s="589"/>
      <c r="DJ8" s="589"/>
      <c r="DK8" s="589"/>
      <c r="DL8" s="589"/>
      <c r="DM8" s="589"/>
      <c r="DN8" s="589"/>
      <c r="DO8" s="589"/>
      <c r="DP8" s="590"/>
      <c r="DQ8" s="594">
        <v>641734</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3590</v>
      </c>
      <c r="S9" s="589"/>
      <c r="T9" s="589"/>
      <c r="U9" s="589"/>
      <c r="V9" s="589"/>
      <c r="W9" s="589"/>
      <c r="X9" s="589"/>
      <c r="Y9" s="590"/>
      <c r="Z9" s="641">
        <v>0.1</v>
      </c>
      <c r="AA9" s="641"/>
      <c r="AB9" s="641"/>
      <c r="AC9" s="641"/>
      <c r="AD9" s="642">
        <v>3590</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407191</v>
      </c>
      <c r="BH9" s="589"/>
      <c r="BI9" s="589"/>
      <c r="BJ9" s="589"/>
      <c r="BK9" s="589"/>
      <c r="BL9" s="589"/>
      <c r="BM9" s="589"/>
      <c r="BN9" s="590"/>
      <c r="BO9" s="641">
        <v>27.9</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320642</v>
      </c>
      <c r="CS9" s="589"/>
      <c r="CT9" s="589"/>
      <c r="CU9" s="589"/>
      <c r="CV9" s="589"/>
      <c r="CW9" s="589"/>
      <c r="CX9" s="589"/>
      <c r="CY9" s="590"/>
      <c r="CZ9" s="641">
        <v>8.5</v>
      </c>
      <c r="DA9" s="641"/>
      <c r="DB9" s="641"/>
      <c r="DC9" s="641"/>
      <c r="DD9" s="594">
        <v>7091</v>
      </c>
      <c r="DE9" s="589"/>
      <c r="DF9" s="589"/>
      <c r="DG9" s="589"/>
      <c r="DH9" s="589"/>
      <c r="DI9" s="589"/>
      <c r="DJ9" s="589"/>
      <c r="DK9" s="589"/>
      <c r="DL9" s="589"/>
      <c r="DM9" s="589"/>
      <c r="DN9" s="589"/>
      <c r="DO9" s="589"/>
      <c r="DP9" s="590"/>
      <c r="DQ9" s="594">
        <v>290228</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113398</v>
      </c>
      <c r="S10" s="589"/>
      <c r="T10" s="589"/>
      <c r="U10" s="589"/>
      <c r="V10" s="589"/>
      <c r="W10" s="589"/>
      <c r="X10" s="589"/>
      <c r="Y10" s="590"/>
      <c r="Z10" s="641">
        <v>2.8</v>
      </c>
      <c r="AA10" s="641"/>
      <c r="AB10" s="641"/>
      <c r="AC10" s="641"/>
      <c r="AD10" s="642">
        <v>113398</v>
      </c>
      <c r="AE10" s="642"/>
      <c r="AF10" s="642"/>
      <c r="AG10" s="642"/>
      <c r="AH10" s="642"/>
      <c r="AI10" s="642"/>
      <c r="AJ10" s="642"/>
      <c r="AK10" s="642"/>
      <c r="AL10" s="611">
        <v>4.5</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32624</v>
      </c>
      <c r="BH10" s="589"/>
      <c r="BI10" s="589"/>
      <c r="BJ10" s="589"/>
      <c r="BK10" s="589"/>
      <c r="BL10" s="589"/>
      <c r="BM10" s="589"/>
      <c r="BN10" s="590"/>
      <c r="BO10" s="641">
        <v>2.2000000000000002</v>
      </c>
      <c r="BP10" s="641"/>
      <c r="BQ10" s="641"/>
      <c r="BR10" s="641"/>
      <c r="BS10" s="594" t="s">
        <v>112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123796</v>
      </c>
      <c r="BH11" s="589"/>
      <c r="BI11" s="589"/>
      <c r="BJ11" s="589"/>
      <c r="BK11" s="589"/>
      <c r="BL11" s="589"/>
      <c r="BM11" s="589"/>
      <c r="BN11" s="590"/>
      <c r="BO11" s="641">
        <v>8.5</v>
      </c>
      <c r="BP11" s="641"/>
      <c r="BQ11" s="641"/>
      <c r="BR11" s="641"/>
      <c r="BS11" s="594" t="s">
        <v>112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191214</v>
      </c>
      <c r="CS11" s="589"/>
      <c r="CT11" s="589"/>
      <c r="CU11" s="589"/>
      <c r="CV11" s="589"/>
      <c r="CW11" s="589"/>
      <c r="CX11" s="589"/>
      <c r="CY11" s="590"/>
      <c r="CZ11" s="641">
        <v>5.0999999999999996</v>
      </c>
      <c r="DA11" s="641"/>
      <c r="DB11" s="641"/>
      <c r="DC11" s="641"/>
      <c r="DD11" s="594">
        <v>89901</v>
      </c>
      <c r="DE11" s="589"/>
      <c r="DF11" s="589"/>
      <c r="DG11" s="589"/>
      <c r="DH11" s="589"/>
      <c r="DI11" s="589"/>
      <c r="DJ11" s="589"/>
      <c r="DK11" s="589"/>
      <c r="DL11" s="589"/>
      <c r="DM11" s="589"/>
      <c r="DN11" s="589"/>
      <c r="DO11" s="589"/>
      <c r="DP11" s="590"/>
      <c r="DQ11" s="594">
        <v>147971</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808133</v>
      </c>
      <c r="BH12" s="589"/>
      <c r="BI12" s="589"/>
      <c r="BJ12" s="589"/>
      <c r="BK12" s="589"/>
      <c r="BL12" s="589"/>
      <c r="BM12" s="589"/>
      <c r="BN12" s="590"/>
      <c r="BO12" s="641">
        <v>55.4</v>
      </c>
      <c r="BP12" s="641"/>
      <c r="BQ12" s="641"/>
      <c r="BR12" s="641"/>
      <c r="BS12" s="594" t="s">
        <v>112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24476</v>
      </c>
      <c r="CS12" s="589"/>
      <c r="CT12" s="589"/>
      <c r="CU12" s="589"/>
      <c r="CV12" s="589"/>
      <c r="CW12" s="589"/>
      <c r="CX12" s="589"/>
      <c r="CY12" s="590"/>
      <c r="CZ12" s="641">
        <v>0.6</v>
      </c>
      <c r="DA12" s="641"/>
      <c r="DB12" s="641"/>
      <c r="DC12" s="641"/>
      <c r="DD12" s="594" t="s">
        <v>112</v>
      </c>
      <c r="DE12" s="589"/>
      <c r="DF12" s="589"/>
      <c r="DG12" s="589"/>
      <c r="DH12" s="589"/>
      <c r="DI12" s="589"/>
      <c r="DJ12" s="589"/>
      <c r="DK12" s="589"/>
      <c r="DL12" s="589"/>
      <c r="DM12" s="589"/>
      <c r="DN12" s="589"/>
      <c r="DO12" s="589"/>
      <c r="DP12" s="590"/>
      <c r="DQ12" s="594">
        <v>23507</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7167</v>
      </c>
      <c r="S13" s="589"/>
      <c r="T13" s="589"/>
      <c r="U13" s="589"/>
      <c r="V13" s="589"/>
      <c r="W13" s="589"/>
      <c r="X13" s="589"/>
      <c r="Y13" s="590"/>
      <c r="Z13" s="641">
        <v>0.2</v>
      </c>
      <c r="AA13" s="641"/>
      <c r="AB13" s="641"/>
      <c r="AC13" s="641"/>
      <c r="AD13" s="642">
        <v>7167</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808133</v>
      </c>
      <c r="BH13" s="589"/>
      <c r="BI13" s="589"/>
      <c r="BJ13" s="589"/>
      <c r="BK13" s="589"/>
      <c r="BL13" s="589"/>
      <c r="BM13" s="589"/>
      <c r="BN13" s="590"/>
      <c r="BO13" s="641">
        <v>55.4</v>
      </c>
      <c r="BP13" s="641"/>
      <c r="BQ13" s="641"/>
      <c r="BR13" s="641"/>
      <c r="BS13" s="594" t="s">
        <v>112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446221</v>
      </c>
      <c r="CS13" s="589"/>
      <c r="CT13" s="589"/>
      <c r="CU13" s="589"/>
      <c r="CV13" s="589"/>
      <c r="CW13" s="589"/>
      <c r="CX13" s="589"/>
      <c r="CY13" s="590"/>
      <c r="CZ13" s="641">
        <v>11.8</v>
      </c>
      <c r="DA13" s="641"/>
      <c r="DB13" s="641"/>
      <c r="DC13" s="641"/>
      <c r="DD13" s="594">
        <v>197377</v>
      </c>
      <c r="DE13" s="589"/>
      <c r="DF13" s="589"/>
      <c r="DG13" s="589"/>
      <c r="DH13" s="589"/>
      <c r="DI13" s="589"/>
      <c r="DJ13" s="589"/>
      <c r="DK13" s="589"/>
      <c r="DL13" s="589"/>
      <c r="DM13" s="589"/>
      <c r="DN13" s="589"/>
      <c r="DO13" s="589"/>
      <c r="DP13" s="590"/>
      <c r="DQ13" s="594">
        <v>400503</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23865</v>
      </c>
      <c r="BH14" s="589"/>
      <c r="BI14" s="589"/>
      <c r="BJ14" s="589"/>
      <c r="BK14" s="589"/>
      <c r="BL14" s="589"/>
      <c r="BM14" s="589"/>
      <c r="BN14" s="590"/>
      <c r="BO14" s="641">
        <v>1.6</v>
      </c>
      <c r="BP14" s="641"/>
      <c r="BQ14" s="641"/>
      <c r="BR14" s="641"/>
      <c r="BS14" s="594" t="s">
        <v>112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180257</v>
      </c>
      <c r="CS14" s="589"/>
      <c r="CT14" s="589"/>
      <c r="CU14" s="589"/>
      <c r="CV14" s="589"/>
      <c r="CW14" s="589"/>
      <c r="CX14" s="589"/>
      <c r="CY14" s="590"/>
      <c r="CZ14" s="641">
        <v>4.8</v>
      </c>
      <c r="DA14" s="641"/>
      <c r="DB14" s="641"/>
      <c r="DC14" s="641"/>
      <c r="DD14" s="594">
        <v>1607</v>
      </c>
      <c r="DE14" s="589"/>
      <c r="DF14" s="589"/>
      <c r="DG14" s="589"/>
      <c r="DH14" s="589"/>
      <c r="DI14" s="589"/>
      <c r="DJ14" s="589"/>
      <c r="DK14" s="589"/>
      <c r="DL14" s="589"/>
      <c r="DM14" s="589"/>
      <c r="DN14" s="589"/>
      <c r="DO14" s="589"/>
      <c r="DP14" s="590"/>
      <c r="DQ14" s="594">
        <v>177494</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7686</v>
      </c>
      <c r="S15" s="589"/>
      <c r="T15" s="589"/>
      <c r="U15" s="589"/>
      <c r="V15" s="589"/>
      <c r="W15" s="589"/>
      <c r="X15" s="589"/>
      <c r="Y15" s="590"/>
      <c r="Z15" s="641">
        <v>0.2</v>
      </c>
      <c r="AA15" s="641"/>
      <c r="AB15" s="641"/>
      <c r="AC15" s="641"/>
      <c r="AD15" s="642">
        <v>7686</v>
      </c>
      <c r="AE15" s="642"/>
      <c r="AF15" s="642"/>
      <c r="AG15" s="642"/>
      <c r="AH15" s="642"/>
      <c r="AI15" s="642"/>
      <c r="AJ15" s="642"/>
      <c r="AK15" s="642"/>
      <c r="AL15" s="611">
        <v>0.3</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48314</v>
      </c>
      <c r="BH15" s="589"/>
      <c r="BI15" s="589"/>
      <c r="BJ15" s="589"/>
      <c r="BK15" s="589"/>
      <c r="BL15" s="589"/>
      <c r="BM15" s="589"/>
      <c r="BN15" s="590"/>
      <c r="BO15" s="641">
        <v>3.3</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353630</v>
      </c>
      <c r="CS15" s="589"/>
      <c r="CT15" s="589"/>
      <c r="CU15" s="589"/>
      <c r="CV15" s="589"/>
      <c r="CW15" s="589"/>
      <c r="CX15" s="589"/>
      <c r="CY15" s="590"/>
      <c r="CZ15" s="641">
        <v>9.4</v>
      </c>
      <c r="DA15" s="641"/>
      <c r="DB15" s="641"/>
      <c r="DC15" s="641"/>
      <c r="DD15" s="594">
        <v>46955</v>
      </c>
      <c r="DE15" s="589"/>
      <c r="DF15" s="589"/>
      <c r="DG15" s="589"/>
      <c r="DH15" s="589"/>
      <c r="DI15" s="589"/>
      <c r="DJ15" s="589"/>
      <c r="DK15" s="589"/>
      <c r="DL15" s="589"/>
      <c r="DM15" s="589"/>
      <c r="DN15" s="589"/>
      <c r="DO15" s="589"/>
      <c r="DP15" s="590"/>
      <c r="DQ15" s="594">
        <v>330765</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978977</v>
      </c>
      <c r="S16" s="589"/>
      <c r="T16" s="589"/>
      <c r="U16" s="589"/>
      <c r="V16" s="589"/>
      <c r="W16" s="589"/>
      <c r="X16" s="589"/>
      <c r="Y16" s="590"/>
      <c r="Z16" s="641">
        <v>23.9</v>
      </c>
      <c r="AA16" s="641"/>
      <c r="AB16" s="641"/>
      <c r="AC16" s="641"/>
      <c r="AD16" s="642">
        <v>874611</v>
      </c>
      <c r="AE16" s="642"/>
      <c r="AF16" s="642"/>
      <c r="AG16" s="642"/>
      <c r="AH16" s="642"/>
      <c r="AI16" s="642"/>
      <c r="AJ16" s="642"/>
      <c r="AK16" s="642"/>
      <c r="AL16" s="611">
        <v>34.4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874611</v>
      </c>
      <c r="S17" s="589"/>
      <c r="T17" s="589"/>
      <c r="U17" s="589"/>
      <c r="V17" s="589"/>
      <c r="W17" s="589"/>
      <c r="X17" s="589"/>
      <c r="Y17" s="590"/>
      <c r="Z17" s="641">
        <v>21.3</v>
      </c>
      <c r="AA17" s="641"/>
      <c r="AB17" s="641"/>
      <c r="AC17" s="641"/>
      <c r="AD17" s="642">
        <v>874611</v>
      </c>
      <c r="AE17" s="642"/>
      <c r="AF17" s="642"/>
      <c r="AG17" s="642"/>
      <c r="AH17" s="642"/>
      <c r="AI17" s="642"/>
      <c r="AJ17" s="642"/>
      <c r="AK17" s="642"/>
      <c r="AL17" s="611">
        <v>34.4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190603</v>
      </c>
      <c r="CS17" s="589"/>
      <c r="CT17" s="589"/>
      <c r="CU17" s="589"/>
      <c r="CV17" s="589"/>
      <c r="CW17" s="589"/>
      <c r="CX17" s="589"/>
      <c r="CY17" s="590"/>
      <c r="CZ17" s="641">
        <v>5</v>
      </c>
      <c r="DA17" s="641"/>
      <c r="DB17" s="641"/>
      <c r="DC17" s="641"/>
      <c r="DD17" s="594" t="s">
        <v>112</v>
      </c>
      <c r="DE17" s="589"/>
      <c r="DF17" s="589"/>
      <c r="DG17" s="589"/>
      <c r="DH17" s="589"/>
      <c r="DI17" s="589"/>
      <c r="DJ17" s="589"/>
      <c r="DK17" s="589"/>
      <c r="DL17" s="589"/>
      <c r="DM17" s="589"/>
      <c r="DN17" s="589"/>
      <c r="DO17" s="589"/>
      <c r="DP17" s="590"/>
      <c r="DQ17" s="594">
        <v>190603</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104366</v>
      </c>
      <c r="S18" s="589"/>
      <c r="T18" s="589"/>
      <c r="U18" s="589"/>
      <c r="V18" s="589"/>
      <c r="W18" s="589"/>
      <c r="X18" s="589"/>
      <c r="Y18" s="590"/>
      <c r="Z18" s="641">
        <v>2.5</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2640096</v>
      </c>
      <c r="S20" s="589"/>
      <c r="T20" s="589"/>
      <c r="U20" s="589"/>
      <c r="V20" s="589"/>
      <c r="W20" s="589"/>
      <c r="X20" s="589"/>
      <c r="Y20" s="590"/>
      <c r="Z20" s="641">
        <v>64.400000000000006</v>
      </c>
      <c r="AA20" s="641"/>
      <c r="AB20" s="641"/>
      <c r="AC20" s="641"/>
      <c r="AD20" s="642">
        <v>2535730</v>
      </c>
      <c r="AE20" s="642"/>
      <c r="AF20" s="642"/>
      <c r="AG20" s="642"/>
      <c r="AH20" s="642"/>
      <c r="AI20" s="642"/>
      <c r="AJ20" s="642"/>
      <c r="AK20" s="642"/>
      <c r="AL20" s="611">
        <v>99.6</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3776474</v>
      </c>
      <c r="CS20" s="589"/>
      <c r="CT20" s="589"/>
      <c r="CU20" s="589"/>
      <c r="CV20" s="589"/>
      <c r="CW20" s="589"/>
      <c r="CX20" s="589"/>
      <c r="CY20" s="590"/>
      <c r="CZ20" s="641">
        <v>100</v>
      </c>
      <c r="DA20" s="641"/>
      <c r="DB20" s="641"/>
      <c r="DC20" s="641"/>
      <c r="DD20" s="594">
        <v>729259</v>
      </c>
      <c r="DE20" s="589"/>
      <c r="DF20" s="589"/>
      <c r="DG20" s="589"/>
      <c r="DH20" s="589"/>
      <c r="DI20" s="589"/>
      <c r="DJ20" s="589"/>
      <c r="DK20" s="589"/>
      <c r="DL20" s="589"/>
      <c r="DM20" s="589"/>
      <c r="DN20" s="589"/>
      <c r="DO20" s="589"/>
      <c r="DP20" s="590"/>
      <c r="DQ20" s="594">
        <v>2942870</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1481</v>
      </c>
      <c r="S21" s="589"/>
      <c r="T21" s="589"/>
      <c r="U21" s="589"/>
      <c r="V21" s="589"/>
      <c r="W21" s="589"/>
      <c r="X21" s="589"/>
      <c r="Y21" s="590"/>
      <c r="Z21" s="641">
        <v>0</v>
      </c>
      <c r="AA21" s="641"/>
      <c r="AB21" s="641"/>
      <c r="AC21" s="641"/>
      <c r="AD21" s="642">
        <v>1481</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11996</v>
      </c>
      <c r="S22" s="589"/>
      <c r="T22" s="589"/>
      <c r="U22" s="589"/>
      <c r="V22" s="589"/>
      <c r="W22" s="589"/>
      <c r="X22" s="589"/>
      <c r="Y22" s="590"/>
      <c r="Z22" s="641">
        <v>0.3</v>
      </c>
      <c r="AA22" s="641"/>
      <c r="AB22" s="641"/>
      <c r="AC22" s="641"/>
      <c r="AD22" s="642" t="s">
        <v>112</v>
      </c>
      <c r="AE22" s="642"/>
      <c r="AF22" s="642"/>
      <c r="AG22" s="642"/>
      <c r="AH22" s="642"/>
      <c r="AI22" s="642"/>
      <c r="AJ22" s="642"/>
      <c r="AK22" s="642"/>
      <c r="AL22" s="611" t="s">
        <v>112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91137</v>
      </c>
      <c r="S23" s="589"/>
      <c r="T23" s="589"/>
      <c r="U23" s="589"/>
      <c r="V23" s="589"/>
      <c r="W23" s="589"/>
      <c r="X23" s="589"/>
      <c r="Y23" s="590"/>
      <c r="Z23" s="641">
        <v>2.2000000000000002</v>
      </c>
      <c r="AA23" s="641"/>
      <c r="AB23" s="641"/>
      <c r="AC23" s="641"/>
      <c r="AD23" s="642">
        <v>7858</v>
      </c>
      <c r="AE23" s="642"/>
      <c r="AF23" s="642"/>
      <c r="AG23" s="642"/>
      <c r="AH23" s="642"/>
      <c r="AI23" s="642"/>
      <c r="AJ23" s="642"/>
      <c r="AK23" s="642"/>
      <c r="AL23" s="611">
        <v>0.3</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16927</v>
      </c>
      <c r="S24" s="589"/>
      <c r="T24" s="589"/>
      <c r="U24" s="589"/>
      <c r="V24" s="589"/>
      <c r="W24" s="589"/>
      <c r="X24" s="589"/>
      <c r="Y24" s="590"/>
      <c r="Z24" s="641">
        <v>0.4</v>
      </c>
      <c r="AA24" s="641"/>
      <c r="AB24" s="641"/>
      <c r="AC24" s="641"/>
      <c r="AD24" s="642" t="s">
        <v>112</v>
      </c>
      <c r="AE24" s="642"/>
      <c r="AF24" s="642"/>
      <c r="AG24" s="642"/>
      <c r="AH24" s="642"/>
      <c r="AI24" s="642"/>
      <c r="AJ24" s="642"/>
      <c r="AK24" s="642"/>
      <c r="AL24" s="611" t="s">
        <v>112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1337300</v>
      </c>
      <c r="CS24" s="639"/>
      <c r="CT24" s="639"/>
      <c r="CU24" s="639"/>
      <c r="CV24" s="639"/>
      <c r="CW24" s="639"/>
      <c r="CX24" s="639"/>
      <c r="CY24" s="686"/>
      <c r="CZ24" s="690">
        <v>35.4</v>
      </c>
      <c r="DA24" s="691"/>
      <c r="DB24" s="691"/>
      <c r="DC24" s="692"/>
      <c r="DD24" s="685">
        <v>887106</v>
      </c>
      <c r="DE24" s="639"/>
      <c r="DF24" s="639"/>
      <c r="DG24" s="639"/>
      <c r="DH24" s="639"/>
      <c r="DI24" s="639"/>
      <c r="DJ24" s="639"/>
      <c r="DK24" s="686"/>
      <c r="DL24" s="685">
        <v>886814</v>
      </c>
      <c r="DM24" s="639"/>
      <c r="DN24" s="639"/>
      <c r="DO24" s="639"/>
      <c r="DP24" s="639"/>
      <c r="DQ24" s="639"/>
      <c r="DR24" s="639"/>
      <c r="DS24" s="639"/>
      <c r="DT24" s="639"/>
      <c r="DU24" s="639"/>
      <c r="DV24" s="686"/>
      <c r="DW24" s="687">
        <v>32.1</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300097</v>
      </c>
      <c r="S25" s="589"/>
      <c r="T25" s="589"/>
      <c r="U25" s="589"/>
      <c r="V25" s="589"/>
      <c r="W25" s="589"/>
      <c r="X25" s="589"/>
      <c r="Y25" s="590"/>
      <c r="Z25" s="641">
        <v>7.3</v>
      </c>
      <c r="AA25" s="641"/>
      <c r="AB25" s="641"/>
      <c r="AC25" s="641"/>
      <c r="AD25" s="642" t="s">
        <v>112</v>
      </c>
      <c r="AE25" s="642"/>
      <c r="AF25" s="642"/>
      <c r="AG25" s="642"/>
      <c r="AH25" s="642"/>
      <c r="AI25" s="642"/>
      <c r="AJ25" s="642"/>
      <c r="AK25" s="642"/>
      <c r="AL25" s="611" t="s">
        <v>112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652598</v>
      </c>
      <c r="CS25" s="607"/>
      <c r="CT25" s="607"/>
      <c r="CU25" s="607"/>
      <c r="CV25" s="607"/>
      <c r="CW25" s="607"/>
      <c r="CX25" s="607"/>
      <c r="CY25" s="608"/>
      <c r="CZ25" s="591">
        <v>17.3</v>
      </c>
      <c r="DA25" s="609"/>
      <c r="DB25" s="609"/>
      <c r="DC25" s="610"/>
      <c r="DD25" s="594">
        <v>533500</v>
      </c>
      <c r="DE25" s="607"/>
      <c r="DF25" s="607"/>
      <c r="DG25" s="607"/>
      <c r="DH25" s="607"/>
      <c r="DI25" s="607"/>
      <c r="DJ25" s="607"/>
      <c r="DK25" s="608"/>
      <c r="DL25" s="594">
        <v>533208</v>
      </c>
      <c r="DM25" s="607"/>
      <c r="DN25" s="607"/>
      <c r="DO25" s="607"/>
      <c r="DP25" s="607"/>
      <c r="DQ25" s="607"/>
      <c r="DR25" s="607"/>
      <c r="DS25" s="607"/>
      <c r="DT25" s="607"/>
      <c r="DU25" s="607"/>
      <c r="DV25" s="608"/>
      <c r="DW25" s="611">
        <v>19.3</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427150</v>
      </c>
      <c r="CS26" s="589"/>
      <c r="CT26" s="589"/>
      <c r="CU26" s="589"/>
      <c r="CV26" s="589"/>
      <c r="CW26" s="589"/>
      <c r="CX26" s="589"/>
      <c r="CY26" s="590"/>
      <c r="CZ26" s="591">
        <v>11.3</v>
      </c>
      <c r="DA26" s="609"/>
      <c r="DB26" s="609"/>
      <c r="DC26" s="610"/>
      <c r="DD26" s="594">
        <v>317996</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243452</v>
      </c>
      <c r="S27" s="589"/>
      <c r="T27" s="589"/>
      <c r="U27" s="589"/>
      <c r="V27" s="589"/>
      <c r="W27" s="589"/>
      <c r="X27" s="589"/>
      <c r="Y27" s="590"/>
      <c r="Z27" s="641">
        <v>5.9</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1458344</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494099</v>
      </c>
      <c r="CS27" s="607"/>
      <c r="CT27" s="607"/>
      <c r="CU27" s="607"/>
      <c r="CV27" s="607"/>
      <c r="CW27" s="607"/>
      <c r="CX27" s="607"/>
      <c r="CY27" s="608"/>
      <c r="CZ27" s="591">
        <v>13.1</v>
      </c>
      <c r="DA27" s="609"/>
      <c r="DB27" s="609"/>
      <c r="DC27" s="610"/>
      <c r="DD27" s="594">
        <v>163003</v>
      </c>
      <c r="DE27" s="607"/>
      <c r="DF27" s="607"/>
      <c r="DG27" s="607"/>
      <c r="DH27" s="607"/>
      <c r="DI27" s="607"/>
      <c r="DJ27" s="607"/>
      <c r="DK27" s="608"/>
      <c r="DL27" s="594">
        <v>163003</v>
      </c>
      <c r="DM27" s="607"/>
      <c r="DN27" s="607"/>
      <c r="DO27" s="607"/>
      <c r="DP27" s="607"/>
      <c r="DQ27" s="607"/>
      <c r="DR27" s="607"/>
      <c r="DS27" s="607"/>
      <c r="DT27" s="607"/>
      <c r="DU27" s="607"/>
      <c r="DV27" s="608"/>
      <c r="DW27" s="611">
        <v>5.9</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18540</v>
      </c>
      <c r="S28" s="589"/>
      <c r="T28" s="589"/>
      <c r="U28" s="589"/>
      <c r="V28" s="589"/>
      <c r="W28" s="589"/>
      <c r="X28" s="589"/>
      <c r="Y28" s="590"/>
      <c r="Z28" s="641">
        <v>0.5</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190603</v>
      </c>
      <c r="CS28" s="589"/>
      <c r="CT28" s="589"/>
      <c r="CU28" s="589"/>
      <c r="CV28" s="589"/>
      <c r="CW28" s="589"/>
      <c r="CX28" s="589"/>
      <c r="CY28" s="590"/>
      <c r="CZ28" s="591">
        <v>5</v>
      </c>
      <c r="DA28" s="609"/>
      <c r="DB28" s="609"/>
      <c r="DC28" s="610"/>
      <c r="DD28" s="594">
        <v>190603</v>
      </c>
      <c r="DE28" s="589"/>
      <c r="DF28" s="589"/>
      <c r="DG28" s="589"/>
      <c r="DH28" s="589"/>
      <c r="DI28" s="589"/>
      <c r="DJ28" s="589"/>
      <c r="DK28" s="590"/>
      <c r="DL28" s="594">
        <v>190603</v>
      </c>
      <c r="DM28" s="589"/>
      <c r="DN28" s="589"/>
      <c r="DO28" s="589"/>
      <c r="DP28" s="589"/>
      <c r="DQ28" s="589"/>
      <c r="DR28" s="589"/>
      <c r="DS28" s="589"/>
      <c r="DT28" s="589"/>
      <c r="DU28" s="589"/>
      <c r="DV28" s="590"/>
      <c r="DW28" s="611">
        <v>6.9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5138</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190603</v>
      </c>
      <c r="CS29" s="607"/>
      <c r="CT29" s="607"/>
      <c r="CU29" s="607"/>
      <c r="CV29" s="607"/>
      <c r="CW29" s="607"/>
      <c r="CX29" s="607"/>
      <c r="CY29" s="608"/>
      <c r="CZ29" s="591">
        <v>5</v>
      </c>
      <c r="DA29" s="609"/>
      <c r="DB29" s="609"/>
      <c r="DC29" s="610"/>
      <c r="DD29" s="594">
        <v>190603</v>
      </c>
      <c r="DE29" s="607"/>
      <c r="DF29" s="607"/>
      <c r="DG29" s="607"/>
      <c r="DH29" s="607"/>
      <c r="DI29" s="607"/>
      <c r="DJ29" s="607"/>
      <c r="DK29" s="608"/>
      <c r="DL29" s="594">
        <v>190603</v>
      </c>
      <c r="DM29" s="607"/>
      <c r="DN29" s="607"/>
      <c r="DO29" s="607"/>
      <c r="DP29" s="607"/>
      <c r="DQ29" s="607"/>
      <c r="DR29" s="607"/>
      <c r="DS29" s="607"/>
      <c r="DT29" s="607"/>
      <c r="DU29" s="607"/>
      <c r="DV29" s="608"/>
      <c r="DW29" s="611">
        <v>6.9</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12931</v>
      </c>
      <c r="S30" s="589"/>
      <c r="T30" s="589"/>
      <c r="U30" s="589"/>
      <c r="V30" s="589"/>
      <c r="W30" s="589"/>
      <c r="X30" s="589"/>
      <c r="Y30" s="590"/>
      <c r="Z30" s="641">
        <v>0.3</v>
      </c>
      <c r="AA30" s="641"/>
      <c r="AB30" s="641"/>
      <c r="AC30" s="641"/>
      <c r="AD30" s="642">
        <v>10</v>
      </c>
      <c r="AE30" s="642"/>
      <c r="AF30" s="642"/>
      <c r="AG30" s="642"/>
      <c r="AH30" s="642"/>
      <c r="AI30" s="642"/>
      <c r="AJ30" s="642"/>
      <c r="AK30" s="642"/>
      <c r="AL30" s="611">
        <v>0</v>
      </c>
      <c r="AM30" s="643"/>
      <c r="AN30" s="643"/>
      <c r="AO30" s="644"/>
      <c r="AP30" s="666" t="s">
        <v>292</v>
      </c>
      <c r="AQ30" s="667"/>
      <c r="AR30" s="667"/>
      <c r="AS30" s="667"/>
      <c r="AT30" s="672" t="s">
        <v>293</v>
      </c>
      <c r="AU30" s="182"/>
      <c r="AV30" s="182"/>
      <c r="AW30" s="182"/>
      <c r="AX30" s="675" t="s">
        <v>172</v>
      </c>
      <c r="AY30" s="676"/>
      <c r="AZ30" s="676"/>
      <c r="BA30" s="676"/>
      <c r="BB30" s="676"/>
      <c r="BC30" s="676"/>
      <c r="BD30" s="676"/>
      <c r="BE30" s="676"/>
      <c r="BF30" s="677"/>
      <c r="BG30" s="654">
        <v>98.6</v>
      </c>
      <c r="BH30" s="655"/>
      <c r="BI30" s="655"/>
      <c r="BJ30" s="655"/>
      <c r="BK30" s="655"/>
      <c r="BL30" s="655"/>
      <c r="BM30" s="656">
        <v>94.6</v>
      </c>
      <c r="BN30" s="655"/>
      <c r="BO30" s="655"/>
      <c r="BP30" s="655"/>
      <c r="BQ30" s="657"/>
      <c r="BR30" s="654">
        <v>98.5</v>
      </c>
      <c r="BS30" s="655"/>
      <c r="BT30" s="655"/>
      <c r="BU30" s="655"/>
      <c r="BV30" s="655"/>
      <c r="BW30" s="655"/>
      <c r="BX30" s="656">
        <v>94.7</v>
      </c>
      <c r="BY30" s="655"/>
      <c r="BZ30" s="655"/>
      <c r="CA30" s="655"/>
      <c r="CB30" s="657"/>
      <c r="CD30" s="660"/>
      <c r="CE30" s="661"/>
      <c r="CF30" s="625" t="s">
        <v>294</v>
      </c>
      <c r="CG30" s="622"/>
      <c r="CH30" s="622"/>
      <c r="CI30" s="622"/>
      <c r="CJ30" s="622"/>
      <c r="CK30" s="622"/>
      <c r="CL30" s="622"/>
      <c r="CM30" s="622"/>
      <c r="CN30" s="622"/>
      <c r="CO30" s="622"/>
      <c r="CP30" s="622"/>
      <c r="CQ30" s="623"/>
      <c r="CR30" s="588">
        <v>160250</v>
      </c>
      <c r="CS30" s="589"/>
      <c r="CT30" s="589"/>
      <c r="CU30" s="589"/>
      <c r="CV30" s="589"/>
      <c r="CW30" s="589"/>
      <c r="CX30" s="589"/>
      <c r="CY30" s="590"/>
      <c r="CZ30" s="591">
        <v>4.2</v>
      </c>
      <c r="DA30" s="609"/>
      <c r="DB30" s="609"/>
      <c r="DC30" s="610"/>
      <c r="DD30" s="594">
        <v>160250</v>
      </c>
      <c r="DE30" s="589"/>
      <c r="DF30" s="589"/>
      <c r="DG30" s="589"/>
      <c r="DH30" s="589"/>
      <c r="DI30" s="589"/>
      <c r="DJ30" s="589"/>
      <c r="DK30" s="590"/>
      <c r="DL30" s="594">
        <v>160250</v>
      </c>
      <c r="DM30" s="589"/>
      <c r="DN30" s="589"/>
      <c r="DO30" s="589"/>
      <c r="DP30" s="589"/>
      <c r="DQ30" s="589"/>
      <c r="DR30" s="589"/>
      <c r="DS30" s="589"/>
      <c r="DT30" s="589"/>
      <c r="DU30" s="589"/>
      <c r="DV30" s="590"/>
      <c r="DW30" s="611">
        <v>5.8</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278973</v>
      </c>
      <c r="S31" s="589"/>
      <c r="T31" s="589"/>
      <c r="U31" s="589"/>
      <c r="V31" s="589"/>
      <c r="W31" s="589"/>
      <c r="X31" s="589"/>
      <c r="Y31" s="590"/>
      <c r="Z31" s="641">
        <v>6.8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98.9</v>
      </c>
      <c r="BH31" s="607"/>
      <c r="BI31" s="607"/>
      <c r="BJ31" s="607"/>
      <c r="BK31" s="607"/>
      <c r="BL31" s="607"/>
      <c r="BM31" s="643">
        <v>95.2</v>
      </c>
      <c r="BN31" s="653"/>
      <c r="BO31" s="653"/>
      <c r="BP31" s="653"/>
      <c r="BQ31" s="617"/>
      <c r="BR31" s="652">
        <v>98.7</v>
      </c>
      <c r="BS31" s="607"/>
      <c r="BT31" s="607"/>
      <c r="BU31" s="607"/>
      <c r="BV31" s="607"/>
      <c r="BW31" s="607"/>
      <c r="BX31" s="643">
        <v>95.2</v>
      </c>
      <c r="BY31" s="653"/>
      <c r="BZ31" s="653"/>
      <c r="CA31" s="653"/>
      <c r="CB31" s="617"/>
      <c r="CD31" s="660"/>
      <c r="CE31" s="661"/>
      <c r="CF31" s="625" t="s">
        <v>298</v>
      </c>
      <c r="CG31" s="622"/>
      <c r="CH31" s="622"/>
      <c r="CI31" s="622"/>
      <c r="CJ31" s="622"/>
      <c r="CK31" s="622"/>
      <c r="CL31" s="622"/>
      <c r="CM31" s="622"/>
      <c r="CN31" s="622"/>
      <c r="CO31" s="622"/>
      <c r="CP31" s="622"/>
      <c r="CQ31" s="623"/>
      <c r="CR31" s="588">
        <v>30353</v>
      </c>
      <c r="CS31" s="607"/>
      <c r="CT31" s="607"/>
      <c r="CU31" s="607"/>
      <c r="CV31" s="607"/>
      <c r="CW31" s="607"/>
      <c r="CX31" s="607"/>
      <c r="CY31" s="608"/>
      <c r="CZ31" s="591">
        <v>0.8</v>
      </c>
      <c r="DA31" s="609"/>
      <c r="DB31" s="609"/>
      <c r="DC31" s="610"/>
      <c r="DD31" s="594">
        <v>30353</v>
      </c>
      <c r="DE31" s="607"/>
      <c r="DF31" s="607"/>
      <c r="DG31" s="607"/>
      <c r="DH31" s="607"/>
      <c r="DI31" s="607"/>
      <c r="DJ31" s="607"/>
      <c r="DK31" s="608"/>
      <c r="DL31" s="594">
        <v>30353</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163767</v>
      </c>
      <c r="S32" s="589"/>
      <c r="T32" s="589"/>
      <c r="U32" s="589"/>
      <c r="V32" s="589"/>
      <c r="W32" s="589"/>
      <c r="X32" s="589"/>
      <c r="Y32" s="590"/>
      <c r="Z32" s="641">
        <v>4</v>
      </c>
      <c r="AA32" s="641"/>
      <c r="AB32" s="641"/>
      <c r="AC32" s="641"/>
      <c r="AD32" s="642">
        <v>233</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98.3</v>
      </c>
      <c r="BH32" s="573"/>
      <c r="BI32" s="573"/>
      <c r="BJ32" s="573"/>
      <c r="BK32" s="573"/>
      <c r="BL32" s="573"/>
      <c r="BM32" s="636">
        <v>93.9</v>
      </c>
      <c r="BN32" s="573"/>
      <c r="BO32" s="573"/>
      <c r="BP32" s="573"/>
      <c r="BQ32" s="630"/>
      <c r="BR32" s="651">
        <v>98.3</v>
      </c>
      <c r="BS32" s="573"/>
      <c r="BT32" s="573"/>
      <c r="BU32" s="573"/>
      <c r="BV32" s="573"/>
      <c r="BW32" s="573"/>
      <c r="BX32" s="636">
        <v>94.1</v>
      </c>
      <c r="BY32" s="573"/>
      <c r="BZ32" s="573"/>
      <c r="CA32" s="573"/>
      <c r="CB32" s="630"/>
      <c r="CD32" s="662"/>
      <c r="CE32" s="663"/>
      <c r="CF32" s="625" t="s">
        <v>301</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316100</v>
      </c>
      <c r="S33" s="589"/>
      <c r="T33" s="589"/>
      <c r="U33" s="589"/>
      <c r="V33" s="589"/>
      <c r="W33" s="589"/>
      <c r="X33" s="589"/>
      <c r="Y33" s="590"/>
      <c r="Z33" s="641">
        <v>7.7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1709915</v>
      </c>
      <c r="CS33" s="607"/>
      <c r="CT33" s="607"/>
      <c r="CU33" s="607"/>
      <c r="CV33" s="607"/>
      <c r="CW33" s="607"/>
      <c r="CX33" s="607"/>
      <c r="CY33" s="608"/>
      <c r="CZ33" s="591">
        <v>45.3</v>
      </c>
      <c r="DA33" s="609"/>
      <c r="DB33" s="609"/>
      <c r="DC33" s="610"/>
      <c r="DD33" s="594">
        <v>1519975</v>
      </c>
      <c r="DE33" s="607"/>
      <c r="DF33" s="607"/>
      <c r="DG33" s="607"/>
      <c r="DH33" s="607"/>
      <c r="DI33" s="607"/>
      <c r="DJ33" s="607"/>
      <c r="DK33" s="608"/>
      <c r="DL33" s="594">
        <v>1188823</v>
      </c>
      <c r="DM33" s="607"/>
      <c r="DN33" s="607"/>
      <c r="DO33" s="607"/>
      <c r="DP33" s="607"/>
      <c r="DQ33" s="607"/>
      <c r="DR33" s="607"/>
      <c r="DS33" s="607"/>
      <c r="DT33" s="607"/>
      <c r="DU33" s="607"/>
      <c r="DV33" s="608"/>
      <c r="DW33" s="611">
        <v>43</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724599</v>
      </c>
      <c r="CS34" s="589"/>
      <c r="CT34" s="589"/>
      <c r="CU34" s="589"/>
      <c r="CV34" s="589"/>
      <c r="CW34" s="589"/>
      <c r="CX34" s="589"/>
      <c r="CY34" s="590"/>
      <c r="CZ34" s="591">
        <v>19.2</v>
      </c>
      <c r="DA34" s="609"/>
      <c r="DB34" s="609"/>
      <c r="DC34" s="610"/>
      <c r="DD34" s="594">
        <v>587996</v>
      </c>
      <c r="DE34" s="589"/>
      <c r="DF34" s="589"/>
      <c r="DG34" s="589"/>
      <c r="DH34" s="589"/>
      <c r="DI34" s="589"/>
      <c r="DJ34" s="589"/>
      <c r="DK34" s="590"/>
      <c r="DL34" s="594">
        <v>422552</v>
      </c>
      <c r="DM34" s="589"/>
      <c r="DN34" s="589"/>
      <c r="DO34" s="589"/>
      <c r="DP34" s="589"/>
      <c r="DQ34" s="589"/>
      <c r="DR34" s="589"/>
      <c r="DS34" s="589"/>
      <c r="DT34" s="589"/>
      <c r="DU34" s="589"/>
      <c r="DV34" s="590"/>
      <c r="DW34" s="611">
        <v>15.3</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221400</v>
      </c>
      <c r="S35" s="589"/>
      <c r="T35" s="589"/>
      <c r="U35" s="589"/>
      <c r="V35" s="589"/>
      <c r="W35" s="589"/>
      <c r="X35" s="589"/>
      <c r="Y35" s="590"/>
      <c r="Z35" s="641">
        <v>5.4</v>
      </c>
      <c r="AA35" s="641"/>
      <c r="AB35" s="641"/>
      <c r="AC35" s="641"/>
      <c r="AD35" s="642" t="s">
        <v>112</v>
      </c>
      <c r="AE35" s="642"/>
      <c r="AF35" s="642"/>
      <c r="AG35" s="642"/>
      <c r="AH35" s="642"/>
      <c r="AI35" s="642"/>
      <c r="AJ35" s="642"/>
      <c r="AK35" s="642"/>
      <c r="AL35" s="611" t="s">
        <v>112</v>
      </c>
      <c r="AM35" s="643"/>
      <c r="AN35" s="643"/>
      <c r="AO35" s="644"/>
      <c r="AP35" s="186"/>
      <c r="AQ35" s="645" t="s">
        <v>309</v>
      </c>
      <c r="AR35" s="646"/>
      <c r="AS35" s="646"/>
      <c r="AT35" s="646"/>
      <c r="AU35" s="646"/>
      <c r="AV35" s="646"/>
      <c r="AW35" s="646"/>
      <c r="AX35" s="646"/>
      <c r="AY35" s="647"/>
      <c r="AZ35" s="638">
        <v>491006</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64505</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13921</v>
      </c>
      <c r="CS35" s="607"/>
      <c r="CT35" s="607"/>
      <c r="CU35" s="607"/>
      <c r="CV35" s="607"/>
      <c r="CW35" s="607"/>
      <c r="CX35" s="607"/>
      <c r="CY35" s="608"/>
      <c r="CZ35" s="591">
        <v>0.4</v>
      </c>
      <c r="DA35" s="609"/>
      <c r="DB35" s="609"/>
      <c r="DC35" s="610"/>
      <c r="DD35" s="594">
        <v>13921</v>
      </c>
      <c r="DE35" s="607"/>
      <c r="DF35" s="607"/>
      <c r="DG35" s="607"/>
      <c r="DH35" s="607"/>
      <c r="DI35" s="607"/>
      <c r="DJ35" s="607"/>
      <c r="DK35" s="608"/>
      <c r="DL35" s="594">
        <v>13921</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4100635</v>
      </c>
      <c r="S36" s="629"/>
      <c r="T36" s="629"/>
      <c r="U36" s="629"/>
      <c r="V36" s="629"/>
      <c r="W36" s="629"/>
      <c r="X36" s="629"/>
      <c r="Y36" s="632"/>
      <c r="Z36" s="633">
        <v>100</v>
      </c>
      <c r="AA36" s="633"/>
      <c r="AB36" s="633"/>
      <c r="AC36" s="633"/>
      <c r="AD36" s="634">
        <v>2545312</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180000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46120</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455460</v>
      </c>
      <c r="CS36" s="589"/>
      <c r="CT36" s="589"/>
      <c r="CU36" s="589"/>
      <c r="CV36" s="589"/>
      <c r="CW36" s="589"/>
      <c r="CX36" s="589"/>
      <c r="CY36" s="590"/>
      <c r="CZ36" s="591">
        <v>12.1</v>
      </c>
      <c r="DA36" s="609"/>
      <c r="DB36" s="609"/>
      <c r="DC36" s="610"/>
      <c r="DD36" s="594">
        <v>445341</v>
      </c>
      <c r="DE36" s="589"/>
      <c r="DF36" s="589"/>
      <c r="DG36" s="589"/>
      <c r="DH36" s="589"/>
      <c r="DI36" s="589"/>
      <c r="DJ36" s="589"/>
      <c r="DK36" s="590"/>
      <c r="DL36" s="594">
        <v>366589</v>
      </c>
      <c r="DM36" s="589"/>
      <c r="DN36" s="589"/>
      <c r="DO36" s="589"/>
      <c r="DP36" s="589"/>
      <c r="DQ36" s="589"/>
      <c r="DR36" s="589"/>
      <c r="DS36" s="589"/>
      <c r="DT36" s="589"/>
      <c r="DU36" s="589"/>
      <c r="DV36" s="590"/>
      <c r="DW36" s="611">
        <v>13.2</v>
      </c>
      <c r="DX36" s="612"/>
      <c r="DY36" s="612"/>
      <c r="DZ36" s="612"/>
      <c r="EA36" s="612"/>
      <c r="EB36" s="612"/>
      <c r="EC36" s="613"/>
    </row>
    <row r="37" spans="2:133" ht="11.25" customHeight="1">
      <c r="AQ37" s="614" t="s">
        <v>316</v>
      </c>
      <c r="AR37" s="615"/>
      <c r="AS37" s="615"/>
      <c r="AT37" s="615"/>
      <c r="AU37" s="615"/>
      <c r="AV37" s="615"/>
      <c r="AW37" s="615"/>
      <c r="AX37" s="615"/>
      <c r="AY37" s="616"/>
      <c r="AZ37" s="588">
        <v>31796</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1243</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221779</v>
      </c>
      <c r="CS37" s="607"/>
      <c r="CT37" s="607"/>
      <c r="CU37" s="607"/>
      <c r="CV37" s="607"/>
      <c r="CW37" s="607"/>
      <c r="CX37" s="607"/>
      <c r="CY37" s="608"/>
      <c r="CZ37" s="591">
        <v>5.9</v>
      </c>
      <c r="DA37" s="609"/>
      <c r="DB37" s="609"/>
      <c r="DC37" s="610"/>
      <c r="DD37" s="594">
        <v>221223</v>
      </c>
      <c r="DE37" s="607"/>
      <c r="DF37" s="607"/>
      <c r="DG37" s="607"/>
      <c r="DH37" s="607"/>
      <c r="DI37" s="607"/>
      <c r="DJ37" s="607"/>
      <c r="DK37" s="608"/>
      <c r="DL37" s="594">
        <v>189580</v>
      </c>
      <c r="DM37" s="607"/>
      <c r="DN37" s="607"/>
      <c r="DO37" s="607"/>
      <c r="DP37" s="607"/>
      <c r="DQ37" s="607"/>
      <c r="DR37" s="607"/>
      <c r="DS37" s="607"/>
      <c r="DT37" s="607"/>
      <c r="DU37" s="607"/>
      <c r="DV37" s="608"/>
      <c r="DW37" s="611">
        <v>6.9</v>
      </c>
      <c r="DX37" s="612"/>
      <c r="DY37" s="612"/>
      <c r="DZ37" s="612"/>
      <c r="EA37" s="612"/>
      <c r="EB37" s="612"/>
      <c r="EC37" s="613"/>
    </row>
    <row r="38" spans="2:133" ht="11.25" customHeight="1">
      <c r="AQ38" s="614" t="s">
        <v>319</v>
      </c>
      <c r="AR38" s="615"/>
      <c r="AS38" s="615"/>
      <c r="AT38" s="615"/>
      <c r="AU38" s="615"/>
      <c r="AV38" s="615"/>
      <c r="AW38" s="615"/>
      <c r="AX38" s="615"/>
      <c r="AY38" s="616"/>
      <c r="AZ38" s="588">
        <v>2216</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2355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488790</v>
      </c>
      <c r="CS38" s="589"/>
      <c r="CT38" s="589"/>
      <c r="CU38" s="589"/>
      <c r="CV38" s="589"/>
      <c r="CW38" s="589"/>
      <c r="CX38" s="589"/>
      <c r="CY38" s="590"/>
      <c r="CZ38" s="591">
        <v>12.9</v>
      </c>
      <c r="DA38" s="609"/>
      <c r="DB38" s="609"/>
      <c r="DC38" s="610"/>
      <c r="DD38" s="594">
        <v>452651</v>
      </c>
      <c r="DE38" s="589"/>
      <c r="DF38" s="589"/>
      <c r="DG38" s="589"/>
      <c r="DH38" s="589"/>
      <c r="DI38" s="589"/>
      <c r="DJ38" s="589"/>
      <c r="DK38" s="590"/>
      <c r="DL38" s="594">
        <v>385761</v>
      </c>
      <c r="DM38" s="589"/>
      <c r="DN38" s="589"/>
      <c r="DO38" s="589"/>
      <c r="DP38" s="589"/>
      <c r="DQ38" s="589"/>
      <c r="DR38" s="589"/>
      <c r="DS38" s="589"/>
      <c r="DT38" s="589"/>
      <c r="DU38" s="589"/>
      <c r="DV38" s="590"/>
      <c r="DW38" s="611">
        <v>13.9</v>
      </c>
      <c r="DX38" s="612"/>
      <c r="DY38" s="612"/>
      <c r="DZ38" s="612"/>
      <c r="EA38" s="612"/>
      <c r="EB38" s="612"/>
      <c r="EC38" s="613"/>
    </row>
    <row r="39" spans="2:133" ht="11.25" customHeight="1">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106</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22815</v>
      </c>
      <c r="CS39" s="607"/>
      <c r="CT39" s="607"/>
      <c r="CU39" s="607"/>
      <c r="CV39" s="607"/>
      <c r="CW39" s="607"/>
      <c r="CX39" s="607"/>
      <c r="CY39" s="608"/>
      <c r="CZ39" s="591">
        <v>0.6</v>
      </c>
      <c r="DA39" s="609"/>
      <c r="DB39" s="609"/>
      <c r="DC39" s="610"/>
      <c r="DD39" s="594">
        <v>18712</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65771</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103</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4330</v>
      </c>
      <c r="CS40" s="589"/>
      <c r="CT40" s="589"/>
      <c r="CU40" s="589"/>
      <c r="CV40" s="589"/>
      <c r="CW40" s="589"/>
      <c r="CX40" s="589"/>
      <c r="CY40" s="590"/>
      <c r="CZ40" s="591">
        <v>0.1</v>
      </c>
      <c r="DA40" s="609"/>
      <c r="DB40" s="609"/>
      <c r="DC40" s="610"/>
      <c r="DD40" s="594">
        <v>1354</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211223</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271</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729259</v>
      </c>
      <c r="CS42" s="589"/>
      <c r="CT42" s="589"/>
      <c r="CU42" s="589"/>
      <c r="CV42" s="589"/>
      <c r="CW42" s="589"/>
      <c r="CX42" s="589"/>
      <c r="CY42" s="590"/>
      <c r="CZ42" s="591">
        <v>19.3</v>
      </c>
      <c r="DA42" s="592"/>
      <c r="DB42" s="592"/>
      <c r="DC42" s="593"/>
      <c r="DD42" s="594">
        <v>535789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17955</v>
      </c>
      <c r="CS43" s="607"/>
      <c r="CT43" s="607"/>
      <c r="CU43" s="607"/>
      <c r="CV43" s="607"/>
      <c r="CW43" s="607"/>
      <c r="CX43" s="607"/>
      <c r="CY43" s="608"/>
      <c r="CZ43" s="591">
        <v>0.5</v>
      </c>
      <c r="DA43" s="609"/>
      <c r="DB43" s="609"/>
      <c r="DC43" s="610"/>
      <c r="DD43" s="594">
        <v>17258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729259</v>
      </c>
      <c r="CS44" s="589"/>
      <c r="CT44" s="589"/>
      <c r="CU44" s="589"/>
      <c r="CV44" s="589"/>
      <c r="CW44" s="589"/>
      <c r="CX44" s="589"/>
      <c r="CY44" s="590"/>
      <c r="CZ44" s="591">
        <v>19.3</v>
      </c>
      <c r="DA44" s="592"/>
      <c r="DB44" s="592"/>
      <c r="DC44" s="593"/>
      <c r="DD44" s="594">
        <v>535789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100592</v>
      </c>
      <c r="CS45" s="607"/>
      <c r="CT45" s="607"/>
      <c r="CU45" s="607"/>
      <c r="CV45" s="607"/>
      <c r="CW45" s="607"/>
      <c r="CX45" s="607"/>
      <c r="CY45" s="608"/>
      <c r="CZ45" s="591">
        <v>2.7</v>
      </c>
      <c r="DA45" s="609"/>
      <c r="DB45" s="609"/>
      <c r="DC45" s="610"/>
      <c r="DD45" s="594">
        <v>28080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628667</v>
      </c>
      <c r="CS46" s="589"/>
      <c r="CT46" s="589"/>
      <c r="CU46" s="589"/>
      <c r="CV46" s="589"/>
      <c r="CW46" s="589"/>
      <c r="CX46" s="589"/>
      <c r="CY46" s="590"/>
      <c r="CZ46" s="591">
        <v>16.600000000000001</v>
      </c>
      <c r="DA46" s="592"/>
      <c r="DB46" s="592"/>
      <c r="DC46" s="593"/>
      <c r="DD46" s="594">
        <v>507709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t="s">
        <v>323</v>
      </c>
      <c r="CS47" s="607"/>
      <c r="CT47" s="607"/>
      <c r="CU47" s="607"/>
      <c r="CV47" s="607"/>
      <c r="CW47" s="607"/>
      <c r="CX47" s="607"/>
      <c r="CY47" s="608"/>
      <c r="CZ47" s="591" t="s">
        <v>323</v>
      </c>
      <c r="DA47" s="609"/>
      <c r="DB47" s="609"/>
      <c r="DC47" s="610"/>
      <c r="DD47" s="594" t="s">
        <v>323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3776474</v>
      </c>
      <c r="CS49" s="573"/>
      <c r="CT49" s="573"/>
      <c r="CU49" s="573"/>
      <c r="CV49" s="573"/>
      <c r="CW49" s="573"/>
      <c r="CX49" s="573"/>
      <c r="CY49" s="574"/>
      <c r="CZ49" s="575">
        <v>100</v>
      </c>
      <c r="DA49" s="576"/>
      <c r="DB49" s="576"/>
      <c r="DC49" s="577"/>
      <c r="DD49" s="578">
        <v>2942870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election activeCell="B1" sqref="A1:XFD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4084</v>
      </c>
      <c r="R7" s="1101"/>
      <c r="S7" s="1101"/>
      <c r="T7" s="1101"/>
      <c r="U7" s="1101"/>
      <c r="V7" s="1101">
        <v>3762</v>
      </c>
      <c r="W7" s="1101"/>
      <c r="X7" s="1101"/>
      <c r="Y7" s="1101"/>
      <c r="Z7" s="1101"/>
      <c r="AA7" s="1101">
        <v>322</v>
      </c>
      <c r="AB7" s="1101"/>
      <c r="AC7" s="1101"/>
      <c r="AD7" s="1101"/>
      <c r="AE7" s="1102"/>
      <c r="AF7" s="1103">
        <v>314</v>
      </c>
      <c r="AG7" s="1104"/>
      <c r="AH7" s="1104"/>
      <c r="AI7" s="1104"/>
      <c r="AJ7" s="1105"/>
      <c r="AK7" s="1087">
        <v>13</v>
      </c>
      <c r="AL7" s="1088"/>
      <c r="AM7" s="1088"/>
      <c r="AN7" s="1088"/>
      <c r="AO7" s="1088"/>
      <c r="AP7" s="1088">
        <v>3068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531</v>
      </c>
      <c r="BT7" s="1092"/>
      <c r="BU7" s="1092"/>
      <c r="BV7" s="1092"/>
      <c r="BW7" s="1092"/>
      <c r="BX7" s="1092"/>
      <c r="BY7" s="1092"/>
      <c r="BZ7" s="1092"/>
      <c r="CA7" s="1092"/>
      <c r="CB7" s="1092"/>
      <c r="CC7" s="1092"/>
      <c r="CD7" s="1092"/>
      <c r="CE7" s="1092"/>
      <c r="CF7" s="1092"/>
      <c r="CG7" s="1093"/>
      <c r="CH7" s="1084">
        <v>384</v>
      </c>
      <c r="CI7" s="1085"/>
      <c r="CJ7" s="1085"/>
      <c r="CK7" s="1085"/>
      <c r="CL7" s="1086"/>
      <c r="CM7" s="1084">
        <v>715</v>
      </c>
      <c r="CN7" s="1085"/>
      <c r="CO7" s="1085"/>
      <c r="CP7" s="1085"/>
      <c r="CQ7" s="1086"/>
      <c r="CR7" s="1084">
        <v>5</v>
      </c>
      <c r="CS7" s="1085"/>
      <c r="CT7" s="1085"/>
      <c r="CU7" s="1085"/>
      <c r="CV7" s="1086"/>
      <c r="CW7" s="1084" t="s">
        <v>545</v>
      </c>
      <c r="CX7" s="1085"/>
      <c r="CY7" s="1085"/>
      <c r="CZ7" s="1085"/>
      <c r="DA7" s="1086"/>
      <c r="DB7" s="1084" t="s">
        <v>545</v>
      </c>
      <c r="DC7" s="1085"/>
      <c r="DD7" s="1085"/>
      <c r="DE7" s="1085"/>
      <c r="DF7" s="1086"/>
      <c r="DG7" s="1084" t="s">
        <v>553</v>
      </c>
      <c r="DH7" s="1085"/>
      <c r="DI7" s="1085"/>
      <c r="DJ7" s="1085"/>
      <c r="DK7" s="1086"/>
      <c r="DL7" s="1084">
        <v>0</v>
      </c>
      <c r="DM7" s="1085"/>
      <c r="DN7" s="1085"/>
      <c r="DO7" s="1085"/>
      <c r="DP7" s="1086"/>
      <c r="DQ7" s="1084" t="s">
        <v>545</v>
      </c>
      <c r="DR7" s="1085"/>
      <c r="DS7" s="1085"/>
      <c r="DT7" s="1085"/>
      <c r="DU7" s="1086"/>
      <c r="DV7" s="1111"/>
      <c r="DW7" s="1112"/>
      <c r="DX7" s="1112"/>
      <c r="DY7" s="1112"/>
      <c r="DZ7" s="1113"/>
      <c r="EA7" s="205"/>
    </row>
    <row r="8" spans="1:131" s="206" customFormat="1" ht="26.25" customHeight="1">
      <c r="A8" s="212">
        <v>2</v>
      </c>
      <c r="B8" s="1033" t="s">
        <v>368</v>
      </c>
      <c r="C8" s="1034"/>
      <c r="D8" s="1034"/>
      <c r="E8" s="1034"/>
      <c r="F8" s="1034"/>
      <c r="G8" s="1034"/>
      <c r="H8" s="1034"/>
      <c r="I8" s="1034"/>
      <c r="J8" s="1034"/>
      <c r="K8" s="1034"/>
      <c r="L8" s="1034"/>
      <c r="M8" s="1034"/>
      <c r="N8" s="1034"/>
      <c r="O8" s="1034"/>
      <c r="P8" s="1035"/>
      <c r="Q8" s="1039">
        <v>17</v>
      </c>
      <c r="R8" s="1040"/>
      <c r="S8" s="1040"/>
      <c r="T8" s="1040"/>
      <c r="U8" s="1040"/>
      <c r="V8" s="1040">
        <v>15</v>
      </c>
      <c r="W8" s="1040"/>
      <c r="X8" s="1040"/>
      <c r="Y8" s="1040"/>
      <c r="Z8" s="1040"/>
      <c r="AA8" s="1040">
        <v>2</v>
      </c>
      <c r="AB8" s="1040"/>
      <c r="AC8" s="1040"/>
      <c r="AD8" s="1040"/>
      <c r="AE8" s="1041"/>
      <c r="AF8" s="1015">
        <v>2</v>
      </c>
      <c r="AG8" s="1016"/>
      <c r="AH8" s="1016"/>
      <c r="AI8" s="1016"/>
      <c r="AJ8" s="1017"/>
      <c r="AK8" s="1082" t="s">
        <v>529</v>
      </c>
      <c r="AL8" s="1083"/>
      <c r="AM8" s="1083"/>
      <c r="AN8" s="1083"/>
      <c r="AO8" s="1083"/>
      <c r="AP8" s="1083" t="s">
        <v>529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4101</v>
      </c>
      <c r="R23" s="1065"/>
      <c r="S23" s="1065"/>
      <c r="T23" s="1065"/>
      <c r="U23" s="1065"/>
      <c r="V23" s="1065">
        <v>3777</v>
      </c>
      <c r="W23" s="1065"/>
      <c r="X23" s="1065"/>
      <c r="Y23" s="1065"/>
      <c r="Z23" s="1065"/>
      <c r="AA23" s="1065">
        <v>324</v>
      </c>
      <c r="AB23" s="1065"/>
      <c r="AC23" s="1065"/>
      <c r="AD23" s="1065"/>
      <c r="AE23" s="1066"/>
      <c r="AF23" s="1067">
        <v>317</v>
      </c>
      <c r="AG23" s="1065"/>
      <c r="AH23" s="1065"/>
      <c r="AI23" s="1065"/>
      <c r="AJ23" s="1068"/>
      <c r="AK23" s="1069"/>
      <c r="AL23" s="1070"/>
      <c r="AM23" s="1070"/>
      <c r="AN23" s="1070"/>
      <c r="AO23" s="1070"/>
      <c r="AP23" s="1065">
        <v>3068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1011</v>
      </c>
      <c r="R28" s="1050"/>
      <c r="S28" s="1050"/>
      <c r="T28" s="1050"/>
      <c r="U28" s="1050"/>
      <c r="V28" s="1050">
        <v>947</v>
      </c>
      <c r="W28" s="1050"/>
      <c r="X28" s="1050"/>
      <c r="Y28" s="1050"/>
      <c r="Z28" s="1050"/>
      <c r="AA28" s="1050">
        <v>65</v>
      </c>
      <c r="AB28" s="1050"/>
      <c r="AC28" s="1050"/>
      <c r="AD28" s="1050"/>
      <c r="AE28" s="1051"/>
      <c r="AF28" s="1052">
        <v>65</v>
      </c>
      <c r="AG28" s="1050"/>
      <c r="AH28" s="1050"/>
      <c r="AI28" s="1050"/>
      <c r="AJ28" s="1053"/>
      <c r="AK28" s="1054">
        <v>96</v>
      </c>
      <c r="AL28" s="1042"/>
      <c r="AM28" s="1042"/>
      <c r="AN28" s="1042"/>
      <c r="AO28" s="1042"/>
      <c r="AP28" s="1042" t="s">
        <v>529</v>
      </c>
      <c r="AQ28" s="1042"/>
      <c r="AR28" s="1042"/>
      <c r="AS28" s="1042"/>
      <c r="AT28" s="1042"/>
      <c r="AU28" s="1042" t="s">
        <v>529</v>
      </c>
      <c r="AV28" s="1042"/>
      <c r="AW28" s="1042"/>
      <c r="AX28" s="1042"/>
      <c r="AY28" s="1042"/>
      <c r="AZ28" s="1043" t="s">
        <v>529</v>
      </c>
      <c r="BA28" s="1043"/>
      <c r="BB28" s="1043"/>
      <c r="BC28" s="1043"/>
      <c r="BD28" s="1043"/>
      <c r="BE28" s="1044" t="s">
        <v>530</v>
      </c>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66</v>
      </c>
      <c r="R29" s="1040"/>
      <c r="S29" s="1040"/>
      <c r="T29" s="1040"/>
      <c r="U29" s="1040"/>
      <c r="V29" s="1040">
        <v>66</v>
      </c>
      <c r="W29" s="1040"/>
      <c r="X29" s="1040"/>
      <c r="Y29" s="1040"/>
      <c r="Z29" s="1040"/>
      <c r="AA29" s="1040">
        <v>0</v>
      </c>
      <c r="AB29" s="1040"/>
      <c r="AC29" s="1040"/>
      <c r="AD29" s="1040"/>
      <c r="AE29" s="1041"/>
      <c r="AF29" s="1015">
        <v>0</v>
      </c>
      <c r="AG29" s="1016"/>
      <c r="AH29" s="1016"/>
      <c r="AI29" s="1016"/>
      <c r="AJ29" s="1017"/>
      <c r="AK29" s="976">
        <v>23</v>
      </c>
      <c r="AL29" s="967"/>
      <c r="AM29" s="967"/>
      <c r="AN29" s="967"/>
      <c r="AO29" s="967"/>
      <c r="AP29" s="967" t="s">
        <v>529</v>
      </c>
      <c r="AQ29" s="967"/>
      <c r="AR29" s="967"/>
      <c r="AS29" s="967"/>
      <c r="AT29" s="967"/>
      <c r="AU29" s="967" t="s">
        <v>529</v>
      </c>
      <c r="AV29" s="967"/>
      <c r="AW29" s="967"/>
      <c r="AX29" s="967"/>
      <c r="AY29" s="967"/>
      <c r="AZ29" s="1038" t="s">
        <v>529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119</v>
      </c>
      <c r="R30" s="1040"/>
      <c r="S30" s="1040"/>
      <c r="T30" s="1040"/>
      <c r="U30" s="1040"/>
      <c r="V30" s="1040">
        <v>116</v>
      </c>
      <c r="W30" s="1040"/>
      <c r="X30" s="1040"/>
      <c r="Y30" s="1040"/>
      <c r="Z30" s="1040"/>
      <c r="AA30" s="1040">
        <v>3</v>
      </c>
      <c r="AB30" s="1040"/>
      <c r="AC30" s="1040"/>
      <c r="AD30" s="1040"/>
      <c r="AE30" s="1041"/>
      <c r="AF30" s="1015">
        <v>326</v>
      </c>
      <c r="AG30" s="1016"/>
      <c r="AH30" s="1016"/>
      <c r="AI30" s="1016"/>
      <c r="AJ30" s="1017"/>
      <c r="AK30" s="976">
        <v>2</v>
      </c>
      <c r="AL30" s="967"/>
      <c r="AM30" s="967"/>
      <c r="AN30" s="967"/>
      <c r="AO30" s="967"/>
      <c r="AP30" s="967">
        <v>420</v>
      </c>
      <c r="AQ30" s="967"/>
      <c r="AR30" s="967"/>
      <c r="AS30" s="967"/>
      <c r="AT30" s="967"/>
      <c r="AU30" s="967">
        <v>6</v>
      </c>
      <c r="AV30" s="967"/>
      <c r="AW30" s="967"/>
      <c r="AX30" s="967"/>
      <c r="AY30" s="967"/>
      <c r="AZ30" s="1038" t="s">
        <v>529</v>
      </c>
      <c r="BA30" s="1038"/>
      <c r="BB30" s="1038"/>
      <c r="BC30" s="1038"/>
      <c r="BD30" s="1038"/>
      <c r="BE30" s="1028" t="s">
        <v>385</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648</v>
      </c>
      <c r="R31" s="1040"/>
      <c r="S31" s="1040"/>
      <c r="T31" s="1040"/>
      <c r="U31" s="1040"/>
      <c r="V31" s="1040">
        <v>642</v>
      </c>
      <c r="W31" s="1040"/>
      <c r="X31" s="1040"/>
      <c r="Y31" s="1040"/>
      <c r="Z31" s="1040"/>
      <c r="AA31" s="1040">
        <v>6</v>
      </c>
      <c r="AB31" s="1040"/>
      <c r="AC31" s="1040"/>
      <c r="AD31" s="1040"/>
      <c r="AE31" s="1041"/>
      <c r="AF31" s="1015">
        <v>6</v>
      </c>
      <c r="AG31" s="1016"/>
      <c r="AH31" s="1016"/>
      <c r="AI31" s="1016"/>
      <c r="AJ31" s="1017"/>
      <c r="AK31" s="976">
        <v>180</v>
      </c>
      <c r="AL31" s="967"/>
      <c r="AM31" s="967"/>
      <c r="AN31" s="967"/>
      <c r="AO31" s="967"/>
      <c r="AP31" s="967">
        <v>3678</v>
      </c>
      <c r="AQ31" s="967"/>
      <c r="AR31" s="967"/>
      <c r="AS31" s="967"/>
      <c r="AT31" s="967"/>
      <c r="AU31" s="967">
        <v>2898</v>
      </c>
      <c r="AV31" s="967"/>
      <c r="AW31" s="967"/>
      <c r="AX31" s="967"/>
      <c r="AY31" s="967"/>
      <c r="AZ31" s="1038" t="s">
        <v>529</v>
      </c>
      <c r="BA31" s="1038"/>
      <c r="BB31" s="1038"/>
      <c r="BC31" s="1038"/>
      <c r="BD31" s="1038"/>
      <c r="BE31" s="1028" t="s">
        <v>387</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397</v>
      </c>
      <c r="AG63" s="955"/>
      <c r="AH63" s="955"/>
      <c r="AI63" s="955"/>
      <c r="AJ63" s="1026"/>
      <c r="AK63" s="1027"/>
      <c r="AL63" s="959"/>
      <c r="AM63" s="959"/>
      <c r="AN63" s="959"/>
      <c r="AO63" s="959"/>
      <c r="AP63" s="955">
        <v>4098</v>
      </c>
      <c r="AQ63" s="955"/>
      <c r="AR63" s="955"/>
      <c r="AS63" s="955"/>
      <c r="AT63" s="955"/>
      <c r="AU63" s="955">
        <v>2904</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392</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2057</v>
      </c>
      <c r="R68" s="978"/>
      <c r="S68" s="978"/>
      <c r="T68" s="978"/>
      <c r="U68" s="978"/>
      <c r="V68" s="978">
        <v>2026</v>
      </c>
      <c r="W68" s="978"/>
      <c r="X68" s="978"/>
      <c r="Y68" s="978"/>
      <c r="Z68" s="978"/>
      <c r="AA68" s="978">
        <v>31</v>
      </c>
      <c r="AB68" s="978"/>
      <c r="AC68" s="978"/>
      <c r="AD68" s="978"/>
      <c r="AE68" s="978"/>
      <c r="AF68" s="978">
        <v>11</v>
      </c>
      <c r="AG68" s="978"/>
      <c r="AH68" s="978"/>
      <c r="AI68" s="978"/>
      <c r="AJ68" s="978"/>
      <c r="AK68" s="978">
        <v>160</v>
      </c>
      <c r="AL68" s="978"/>
      <c r="AM68" s="978"/>
      <c r="AN68" s="978"/>
      <c r="AO68" s="978"/>
      <c r="AP68" s="978">
        <v>1058</v>
      </c>
      <c r="AQ68" s="978"/>
      <c r="AR68" s="978"/>
      <c r="AS68" s="978"/>
      <c r="AT68" s="978"/>
      <c r="AU68" s="978">
        <v>41</v>
      </c>
      <c r="AV68" s="978"/>
      <c r="AW68" s="978"/>
      <c r="AX68" s="978"/>
      <c r="AY68" s="978"/>
      <c r="AZ68" s="979" t="s">
        <v>549</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3066</v>
      </c>
      <c r="R69" s="967"/>
      <c r="S69" s="967"/>
      <c r="T69" s="967"/>
      <c r="U69" s="967"/>
      <c r="V69" s="967">
        <v>2961</v>
      </c>
      <c r="W69" s="967"/>
      <c r="X69" s="967"/>
      <c r="Y69" s="967"/>
      <c r="Z69" s="967"/>
      <c r="AA69" s="967">
        <v>106</v>
      </c>
      <c r="AB69" s="967"/>
      <c r="AC69" s="967"/>
      <c r="AD69" s="967"/>
      <c r="AE69" s="967"/>
      <c r="AF69" s="967">
        <v>106</v>
      </c>
      <c r="AG69" s="967"/>
      <c r="AH69" s="967"/>
      <c r="AI69" s="967"/>
      <c r="AJ69" s="967"/>
      <c r="AK69" s="967">
        <v>167</v>
      </c>
      <c r="AL69" s="967"/>
      <c r="AM69" s="967"/>
      <c r="AN69" s="967"/>
      <c r="AO69" s="967"/>
      <c r="AP69" s="967">
        <v>906</v>
      </c>
      <c r="AQ69" s="967"/>
      <c r="AR69" s="967"/>
      <c r="AS69" s="967"/>
      <c r="AT69" s="967"/>
      <c r="AU69" s="967">
        <v>43</v>
      </c>
      <c r="AV69" s="967"/>
      <c r="AW69" s="967"/>
      <c r="AX69" s="967"/>
      <c r="AY69" s="967"/>
      <c r="AZ69" s="968" t="s">
        <v>548</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906</v>
      </c>
      <c r="R70" s="967"/>
      <c r="S70" s="967"/>
      <c r="T70" s="967"/>
      <c r="U70" s="967"/>
      <c r="V70" s="967">
        <v>801</v>
      </c>
      <c r="W70" s="967"/>
      <c r="X70" s="967"/>
      <c r="Y70" s="967"/>
      <c r="Z70" s="967"/>
      <c r="AA70" s="967">
        <v>105</v>
      </c>
      <c r="AB70" s="967"/>
      <c r="AC70" s="967"/>
      <c r="AD70" s="967"/>
      <c r="AE70" s="967"/>
      <c r="AF70" s="967">
        <v>105</v>
      </c>
      <c r="AG70" s="967"/>
      <c r="AH70" s="967"/>
      <c r="AI70" s="967"/>
      <c r="AJ70" s="967"/>
      <c r="AK70" s="967">
        <v>14</v>
      </c>
      <c r="AL70" s="967"/>
      <c r="AM70" s="967"/>
      <c r="AN70" s="967"/>
      <c r="AO70" s="967"/>
      <c r="AP70" s="967">
        <v>133</v>
      </c>
      <c r="AQ70" s="967"/>
      <c r="AR70" s="967"/>
      <c r="AS70" s="967"/>
      <c r="AT70" s="967"/>
      <c r="AU70" s="967">
        <v>7</v>
      </c>
      <c r="AV70" s="967"/>
      <c r="AW70" s="967"/>
      <c r="AX70" s="967"/>
      <c r="AY70" s="967"/>
      <c r="AZ70" s="968" t="s">
        <v>546</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539</v>
      </c>
      <c r="R71" s="967"/>
      <c r="S71" s="967"/>
      <c r="T71" s="967"/>
      <c r="U71" s="967"/>
      <c r="V71" s="967">
        <v>464</v>
      </c>
      <c r="W71" s="967"/>
      <c r="X71" s="967"/>
      <c r="Y71" s="967"/>
      <c r="Z71" s="967"/>
      <c r="AA71" s="967">
        <v>76</v>
      </c>
      <c r="AB71" s="967"/>
      <c r="AC71" s="967"/>
      <c r="AD71" s="967"/>
      <c r="AE71" s="967"/>
      <c r="AF71" s="967">
        <v>76</v>
      </c>
      <c r="AG71" s="967"/>
      <c r="AH71" s="967"/>
      <c r="AI71" s="967"/>
      <c r="AJ71" s="967"/>
      <c r="AK71" s="967" t="s">
        <v>554</v>
      </c>
      <c r="AL71" s="967"/>
      <c r="AM71" s="967"/>
      <c r="AN71" s="967"/>
      <c r="AO71" s="967"/>
      <c r="AP71" s="967">
        <v>67</v>
      </c>
      <c r="AQ71" s="967"/>
      <c r="AR71" s="967"/>
      <c r="AS71" s="967"/>
      <c r="AT71" s="967"/>
      <c r="AU71" s="967">
        <v>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v>401</v>
      </c>
      <c r="R72" s="967"/>
      <c r="S72" s="967"/>
      <c r="T72" s="967"/>
      <c r="U72" s="967"/>
      <c r="V72" s="967">
        <v>385</v>
      </c>
      <c r="W72" s="967"/>
      <c r="X72" s="967"/>
      <c r="Y72" s="967"/>
      <c r="Z72" s="967"/>
      <c r="AA72" s="967">
        <v>16</v>
      </c>
      <c r="AB72" s="967"/>
      <c r="AC72" s="967"/>
      <c r="AD72" s="967"/>
      <c r="AE72" s="967"/>
      <c r="AF72" s="967">
        <v>16</v>
      </c>
      <c r="AG72" s="967"/>
      <c r="AH72" s="967"/>
      <c r="AI72" s="967"/>
      <c r="AJ72" s="967"/>
      <c r="AK72" s="967">
        <v>96</v>
      </c>
      <c r="AL72" s="967"/>
      <c r="AM72" s="967"/>
      <c r="AN72" s="967"/>
      <c r="AO72" s="967"/>
      <c r="AP72" s="967" t="s">
        <v>551</v>
      </c>
      <c r="AQ72" s="967"/>
      <c r="AR72" s="967"/>
      <c r="AS72" s="967"/>
      <c r="AT72" s="967"/>
      <c r="AU72" s="967" t="s">
        <v>552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537</v>
      </c>
      <c r="C73" s="971"/>
      <c r="D73" s="971"/>
      <c r="E73" s="971"/>
      <c r="F73" s="971"/>
      <c r="G73" s="971"/>
      <c r="H73" s="971"/>
      <c r="I73" s="971"/>
      <c r="J73" s="971"/>
      <c r="K73" s="971"/>
      <c r="L73" s="971"/>
      <c r="M73" s="971"/>
      <c r="N73" s="971"/>
      <c r="O73" s="971"/>
      <c r="P73" s="972"/>
      <c r="Q73" s="973">
        <v>98</v>
      </c>
      <c r="R73" s="967"/>
      <c r="S73" s="967"/>
      <c r="T73" s="967"/>
      <c r="U73" s="967"/>
      <c r="V73" s="967">
        <v>87</v>
      </c>
      <c r="W73" s="967"/>
      <c r="X73" s="967"/>
      <c r="Y73" s="967"/>
      <c r="Z73" s="967"/>
      <c r="AA73" s="967">
        <v>10</v>
      </c>
      <c r="AB73" s="967"/>
      <c r="AC73" s="967"/>
      <c r="AD73" s="967"/>
      <c r="AE73" s="967"/>
      <c r="AF73" s="967">
        <v>10</v>
      </c>
      <c r="AG73" s="967"/>
      <c r="AH73" s="967"/>
      <c r="AI73" s="967"/>
      <c r="AJ73" s="967"/>
      <c r="AK73" s="967" t="s">
        <v>554</v>
      </c>
      <c r="AL73" s="967"/>
      <c r="AM73" s="967"/>
      <c r="AN73" s="967"/>
      <c r="AO73" s="967"/>
      <c r="AP73" s="967" t="s">
        <v>551</v>
      </c>
      <c r="AQ73" s="967"/>
      <c r="AR73" s="967"/>
      <c r="AS73" s="967"/>
      <c r="AT73" s="967"/>
      <c r="AU73" s="967" t="s">
        <v>551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538</v>
      </c>
      <c r="C74" s="971"/>
      <c r="D74" s="971"/>
      <c r="E74" s="971"/>
      <c r="F74" s="971"/>
      <c r="G74" s="971"/>
      <c r="H74" s="971"/>
      <c r="I74" s="971"/>
      <c r="J74" s="971"/>
      <c r="K74" s="971"/>
      <c r="L74" s="971"/>
      <c r="M74" s="971"/>
      <c r="N74" s="971"/>
      <c r="O74" s="971"/>
      <c r="P74" s="972"/>
      <c r="Q74" s="973">
        <v>2</v>
      </c>
      <c r="R74" s="967"/>
      <c r="S74" s="967"/>
      <c r="T74" s="967"/>
      <c r="U74" s="967"/>
      <c r="V74" s="967">
        <v>2</v>
      </c>
      <c r="W74" s="967"/>
      <c r="X74" s="967"/>
      <c r="Y74" s="967"/>
      <c r="Z74" s="967"/>
      <c r="AA74" s="967">
        <v>0</v>
      </c>
      <c r="AB74" s="967"/>
      <c r="AC74" s="967"/>
      <c r="AD74" s="967"/>
      <c r="AE74" s="967"/>
      <c r="AF74" s="967">
        <v>0</v>
      </c>
      <c r="AG74" s="967"/>
      <c r="AH74" s="967"/>
      <c r="AI74" s="967"/>
      <c r="AJ74" s="967"/>
      <c r="AK74" s="967" t="s">
        <v>545</v>
      </c>
      <c r="AL74" s="967"/>
      <c r="AM74" s="967"/>
      <c r="AN74" s="967"/>
      <c r="AO74" s="967"/>
      <c r="AP74" s="967" t="s">
        <v>545</v>
      </c>
      <c r="AQ74" s="967"/>
      <c r="AR74" s="967"/>
      <c r="AS74" s="967"/>
      <c r="AT74" s="967"/>
      <c r="AU74" s="967" t="s">
        <v>551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539</v>
      </c>
      <c r="C75" s="971"/>
      <c r="D75" s="971"/>
      <c r="E75" s="971"/>
      <c r="F75" s="971"/>
      <c r="G75" s="971"/>
      <c r="H75" s="971"/>
      <c r="I75" s="971"/>
      <c r="J75" s="971"/>
      <c r="K75" s="971"/>
      <c r="L75" s="971"/>
      <c r="M75" s="971"/>
      <c r="N75" s="971"/>
      <c r="O75" s="971"/>
      <c r="P75" s="972"/>
      <c r="Q75" s="974">
        <v>3166</v>
      </c>
      <c r="R75" s="975"/>
      <c r="S75" s="975"/>
      <c r="T75" s="975"/>
      <c r="U75" s="976"/>
      <c r="V75" s="977">
        <v>3104</v>
      </c>
      <c r="W75" s="975"/>
      <c r="X75" s="975"/>
      <c r="Y75" s="975"/>
      <c r="Z75" s="976"/>
      <c r="AA75" s="977">
        <v>62</v>
      </c>
      <c r="AB75" s="975"/>
      <c r="AC75" s="975"/>
      <c r="AD75" s="975"/>
      <c r="AE75" s="976"/>
      <c r="AF75" s="977">
        <v>62</v>
      </c>
      <c r="AG75" s="975"/>
      <c r="AH75" s="975"/>
      <c r="AI75" s="975"/>
      <c r="AJ75" s="976"/>
      <c r="AK75" s="977" t="s">
        <v>545</v>
      </c>
      <c r="AL75" s="975"/>
      <c r="AM75" s="975"/>
      <c r="AN75" s="975"/>
      <c r="AO75" s="976"/>
      <c r="AP75" s="977" t="s">
        <v>545</v>
      </c>
      <c r="AQ75" s="975"/>
      <c r="AR75" s="975"/>
      <c r="AS75" s="975"/>
      <c r="AT75" s="976"/>
      <c r="AU75" s="977" t="s">
        <v>551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540</v>
      </c>
      <c r="C76" s="971"/>
      <c r="D76" s="971"/>
      <c r="E76" s="971"/>
      <c r="F76" s="971"/>
      <c r="G76" s="971"/>
      <c r="H76" s="971"/>
      <c r="I76" s="971"/>
      <c r="J76" s="971"/>
      <c r="K76" s="971"/>
      <c r="L76" s="971"/>
      <c r="M76" s="971"/>
      <c r="N76" s="971"/>
      <c r="O76" s="971"/>
      <c r="P76" s="972"/>
      <c r="Q76" s="974">
        <v>67</v>
      </c>
      <c r="R76" s="975"/>
      <c r="S76" s="975"/>
      <c r="T76" s="975"/>
      <c r="U76" s="976"/>
      <c r="V76" s="977">
        <v>66</v>
      </c>
      <c r="W76" s="975"/>
      <c r="X76" s="975"/>
      <c r="Y76" s="975"/>
      <c r="Z76" s="976"/>
      <c r="AA76" s="977">
        <v>1</v>
      </c>
      <c r="AB76" s="975"/>
      <c r="AC76" s="975"/>
      <c r="AD76" s="975"/>
      <c r="AE76" s="976"/>
      <c r="AF76" s="977">
        <v>1</v>
      </c>
      <c r="AG76" s="975"/>
      <c r="AH76" s="975"/>
      <c r="AI76" s="975"/>
      <c r="AJ76" s="976"/>
      <c r="AK76" s="977" t="s">
        <v>554</v>
      </c>
      <c r="AL76" s="975"/>
      <c r="AM76" s="975"/>
      <c r="AN76" s="975"/>
      <c r="AO76" s="976"/>
      <c r="AP76" s="977" t="s">
        <v>551</v>
      </c>
      <c r="AQ76" s="975"/>
      <c r="AR76" s="975"/>
      <c r="AS76" s="975"/>
      <c r="AT76" s="976"/>
      <c r="AU76" s="977" t="s">
        <v>551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541</v>
      </c>
      <c r="C77" s="971"/>
      <c r="D77" s="971"/>
      <c r="E77" s="971"/>
      <c r="F77" s="971"/>
      <c r="G77" s="971"/>
      <c r="H77" s="971"/>
      <c r="I77" s="971"/>
      <c r="J77" s="971"/>
      <c r="K77" s="971"/>
      <c r="L77" s="971"/>
      <c r="M77" s="971"/>
      <c r="N77" s="971"/>
      <c r="O77" s="971"/>
      <c r="P77" s="972"/>
      <c r="Q77" s="974">
        <v>9682</v>
      </c>
      <c r="R77" s="975"/>
      <c r="S77" s="975"/>
      <c r="T77" s="975"/>
      <c r="U77" s="976"/>
      <c r="V77" s="977">
        <v>9651</v>
      </c>
      <c r="W77" s="975"/>
      <c r="X77" s="975"/>
      <c r="Y77" s="975"/>
      <c r="Z77" s="976"/>
      <c r="AA77" s="977">
        <v>31</v>
      </c>
      <c r="AB77" s="975"/>
      <c r="AC77" s="975"/>
      <c r="AD77" s="975"/>
      <c r="AE77" s="976"/>
      <c r="AF77" s="977">
        <v>31</v>
      </c>
      <c r="AG77" s="975"/>
      <c r="AH77" s="975"/>
      <c r="AI77" s="975"/>
      <c r="AJ77" s="976"/>
      <c r="AK77" s="977">
        <v>1660</v>
      </c>
      <c r="AL77" s="975"/>
      <c r="AM77" s="975"/>
      <c r="AN77" s="975"/>
      <c r="AO77" s="976"/>
      <c r="AP77" s="977" t="s">
        <v>551</v>
      </c>
      <c r="AQ77" s="975"/>
      <c r="AR77" s="975"/>
      <c r="AS77" s="975"/>
      <c r="AT77" s="976"/>
      <c r="AU77" s="977" t="s">
        <v>551</v>
      </c>
      <c r="AV77" s="975"/>
      <c r="AW77" s="975"/>
      <c r="AX77" s="975"/>
      <c r="AY77" s="976"/>
      <c r="AZ77" s="968" t="s">
        <v>547</v>
      </c>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542</v>
      </c>
      <c r="C78" s="971"/>
      <c r="D78" s="971"/>
      <c r="E78" s="971"/>
      <c r="F78" s="971"/>
      <c r="G78" s="971"/>
      <c r="H78" s="971"/>
      <c r="I78" s="971"/>
      <c r="J78" s="971"/>
      <c r="K78" s="971"/>
      <c r="L78" s="971"/>
      <c r="M78" s="971"/>
      <c r="N78" s="971"/>
      <c r="O78" s="971"/>
      <c r="P78" s="972"/>
      <c r="Q78" s="973">
        <v>249</v>
      </c>
      <c r="R78" s="967"/>
      <c r="S78" s="967"/>
      <c r="T78" s="967"/>
      <c r="U78" s="967"/>
      <c r="V78" s="967">
        <v>219</v>
      </c>
      <c r="W78" s="967"/>
      <c r="X78" s="967"/>
      <c r="Y78" s="967"/>
      <c r="Z78" s="967"/>
      <c r="AA78" s="967">
        <v>30</v>
      </c>
      <c r="AB78" s="967"/>
      <c r="AC78" s="967"/>
      <c r="AD78" s="967"/>
      <c r="AE78" s="967"/>
      <c r="AF78" s="967">
        <v>30</v>
      </c>
      <c r="AG78" s="967"/>
      <c r="AH78" s="967"/>
      <c r="AI78" s="967"/>
      <c r="AJ78" s="967"/>
      <c r="AK78" s="967" t="s">
        <v>554</v>
      </c>
      <c r="AL78" s="967"/>
      <c r="AM78" s="967"/>
      <c r="AN78" s="967"/>
      <c r="AO78" s="967"/>
      <c r="AP78" s="967" t="s">
        <v>551</v>
      </c>
      <c r="AQ78" s="967"/>
      <c r="AR78" s="967"/>
      <c r="AS78" s="967"/>
      <c r="AT78" s="967"/>
      <c r="AU78" s="967" t="s">
        <v>551</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543</v>
      </c>
      <c r="C79" s="971"/>
      <c r="D79" s="971"/>
      <c r="E79" s="971"/>
      <c r="F79" s="971"/>
      <c r="G79" s="971"/>
      <c r="H79" s="971"/>
      <c r="I79" s="971"/>
      <c r="J79" s="971"/>
      <c r="K79" s="971"/>
      <c r="L79" s="971"/>
      <c r="M79" s="971"/>
      <c r="N79" s="971"/>
      <c r="O79" s="971"/>
      <c r="P79" s="972"/>
      <c r="Q79" s="973">
        <v>231134</v>
      </c>
      <c r="R79" s="967"/>
      <c r="S79" s="967"/>
      <c r="T79" s="967"/>
      <c r="U79" s="967"/>
      <c r="V79" s="967">
        <v>220251</v>
      </c>
      <c r="W79" s="967"/>
      <c r="X79" s="967"/>
      <c r="Y79" s="967"/>
      <c r="Z79" s="967"/>
      <c r="AA79" s="967">
        <v>10883</v>
      </c>
      <c r="AB79" s="967"/>
      <c r="AC79" s="967"/>
      <c r="AD79" s="967"/>
      <c r="AE79" s="967"/>
      <c r="AF79" s="967">
        <v>10883</v>
      </c>
      <c r="AG79" s="967"/>
      <c r="AH79" s="967"/>
      <c r="AI79" s="967"/>
      <c r="AJ79" s="967"/>
      <c r="AK79" s="967">
        <v>1464</v>
      </c>
      <c r="AL79" s="967"/>
      <c r="AM79" s="967"/>
      <c r="AN79" s="967"/>
      <c r="AO79" s="967"/>
      <c r="AP79" s="967" t="s">
        <v>551</v>
      </c>
      <c r="AQ79" s="967"/>
      <c r="AR79" s="967"/>
      <c r="AS79" s="967"/>
      <c r="AT79" s="967"/>
      <c r="AU79" s="967" t="s">
        <v>551</v>
      </c>
      <c r="AV79" s="967"/>
      <c r="AW79" s="967"/>
      <c r="AX79" s="967"/>
      <c r="AY79" s="967"/>
      <c r="AZ79" s="968" t="s">
        <v>550</v>
      </c>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544</v>
      </c>
      <c r="C80" s="971"/>
      <c r="D80" s="971"/>
      <c r="E80" s="971"/>
      <c r="F80" s="971"/>
      <c r="G80" s="971"/>
      <c r="H80" s="971"/>
      <c r="I80" s="971"/>
      <c r="J80" s="971"/>
      <c r="K80" s="971"/>
      <c r="L80" s="971"/>
      <c r="M80" s="971"/>
      <c r="N80" s="971"/>
      <c r="O80" s="971"/>
      <c r="P80" s="972"/>
      <c r="Q80" s="973">
        <v>51</v>
      </c>
      <c r="R80" s="967"/>
      <c r="S80" s="967"/>
      <c r="T80" s="967"/>
      <c r="U80" s="967"/>
      <c r="V80" s="967">
        <v>39</v>
      </c>
      <c r="W80" s="967"/>
      <c r="X80" s="967"/>
      <c r="Y80" s="967"/>
      <c r="Z80" s="967"/>
      <c r="AA80" s="967">
        <v>12</v>
      </c>
      <c r="AB80" s="967"/>
      <c r="AC80" s="967"/>
      <c r="AD80" s="967"/>
      <c r="AE80" s="967"/>
      <c r="AF80" s="967">
        <v>12</v>
      </c>
      <c r="AG80" s="967"/>
      <c r="AH80" s="967"/>
      <c r="AI80" s="967"/>
      <c r="AJ80" s="967"/>
      <c r="AK80" s="967" t="s">
        <v>554</v>
      </c>
      <c r="AL80" s="967"/>
      <c r="AM80" s="967"/>
      <c r="AN80" s="967"/>
      <c r="AO80" s="967"/>
      <c r="AP80" s="967" t="s">
        <v>551</v>
      </c>
      <c r="AQ80" s="967"/>
      <c r="AR80" s="967"/>
      <c r="AS80" s="967"/>
      <c r="AT80" s="967"/>
      <c r="AU80" s="967" t="s">
        <v>551</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11343</v>
      </c>
      <c r="AG88" s="955"/>
      <c r="AH88" s="955"/>
      <c r="AI88" s="955"/>
      <c r="AJ88" s="955"/>
      <c r="AK88" s="959"/>
      <c r="AL88" s="959"/>
      <c r="AM88" s="959"/>
      <c r="AN88" s="959"/>
      <c r="AO88" s="959"/>
      <c r="AP88" s="955">
        <v>2164</v>
      </c>
      <c r="AQ88" s="955"/>
      <c r="AR88" s="955"/>
      <c r="AS88" s="955"/>
      <c r="AT88" s="955"/>
      <c r="AU88" s="955">
        <v>95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553</v>
      </c>
      <c r="CX102" s="947"/>
      <c r="CY102" s="947"/>
      <c r="CZ102" s="947"/>
      <c r="DA102" s="948"/>
      <c r="DB102" s="946" t="s">
        <v>553</v>
      </c>
      <c r="DC102" s="947"/>
      <c r="DD102" s="947"/>
      <c r="DE102" s="947"/>
      <c r="DF102" s="948"/>
      <c r="DG102" s="946" t="s">
        <v>553</v>
      </c>
      <c r="DH102" s="947"/>
      <c r="DI102" s="947"/>
      <c r="DJ102" s="947"/>
      <c r="DK102" s="948"/>
      <c r="DL102" s="946">
        <v>60</v>
      </c>
      <c r="DM102" s="947"/>
      <c r="DN102" s="947"/>
      <c r="DO102" s="947"/>
      <c r="DP102" s="948"/>
      <c r="DQ102" s="946" t="s">
        <v>553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288</v>
      </c>
      <c r="AG109" s="888"/>
      <c r="AH109" s="888"/>
      <c r="AI109" s="888"/>
      <c r="AJ109" s="889"/>
      <c r="AK109" s="890" t="s">
        <v>287</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288</v>
      </c>
      <c r="BW109" s="888"/>
      <c r="BX109" s="888"/>
      <c r="BY109" s="888"/>
      <c r="BZ109" s="889"/>
      <c r="CA109" s="890" t="s">
        <v>287</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288</v>
      </c>
      <c r="DM109" s="888"/>
      <c r="DN109" s="888"/>
      <c r="DO109" s="888"/>
      <c r="DP109" s="889"/>
      <c r="DQ109" s="890" t="s">
        <v>287</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165255</v>
      </c>
      <c r="AB110" s="873"/>
      <c r="AC110" s="873"/>
      <c r="AD110" s="873"/>
      <c r="AE110" s="874"/>
      <c r="AF110" s="875">
        <v>170300</v>
      </c>
      <c r="AG110" s="873"/>
      <c r="AH110" s="873"/>
      <c r="AI110" s="873"/>
      <c r="AJ110" s="874"/>
      <c r="AK110" s="875">
        <v>190603</v>
      </c>
      <c r="AL110" s="873"/>
      <c r="AM110" s="873"/>
      <c r="AN110" s="873"/>
      <c r="AO110" s="874"/>
      <c r="AP110" s="876">
        <v>7.9</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2637120</v>
      </c>
      <c r="BR110" s="800"/>
      <c r="BS110" s="800"/>
      <c r="BT110" s="800"/>
      <c r="BU110" s="800"/>
      <c r="BV110" s="800">
        <v>2912085</v>
      </c>
      <c r="BW110" s="800"/>
      <c r="BX110" s="800"/>
      <c r="BY110" s="800"/>
      <c r="BZ110" s="800"/>
      <c r="CA110" s="800">
        <v>3067935</v>
      </c>
      <c r="CB110" s="800"/>
      <c r="CC110" s="800"/>
      <c r="CD110" s="800"/>
      <c r="CE110" s="800"/>
      <c r="CF110" s="861">
        <v>126.9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374231</v>
      </c>
      <c r="BR111" s="771"/>
      <c r="BS111" s="771"/>
      <c r="BT111" s="771"/>
      <c r="BU111" s="771"/>
      <c r="BV111" s="771">
        <v>343059</v>
      </c>
      <c r="BW111" s="771"/>
      <c r="BX111" s="771"/>
      <c r="BY111" s="771"/>
      <c r="BZ111" s="771"/>
      <c r="CA111" s="771">
        <v>310284</v>
      </c>
      <c r="CB111" s="771"/>
      <c r="CC111" s="771"/>
      <c r="CD111" s="771"/>
      <c r="CE111" s="771"/>
      <c r="CF111" s="848">
        <v>12.8</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3139633</v>
      </c>
      <c r="BR112" s="771"/>
      <c r="BS112" s="771"/>
      <c r="BT112" s="771"/>
      <c r="BU112" s="771"/>
      <c r="BV112" s="771">
        <v>3153827</v>
      </c>
      <c r="BW112" s="771"/>
      <c r="BX112" s="771"/>
      <c r="BY112" s="771"/>
      <c r="BZ112" s="771"/>
      <c r="CA112" s="771">
        <v>2903981</v>
      </c>
      <c r="CB112" s="771"/>
      <c r="CC112" s="771"/>
      <c r="CD112" s="771"/>
      <c r="CE112" s="771"/>
      <c r="CF112" s="848">
        <v>120.1</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142808</v>
      </c>
      <c r="AB113" s="909"/>
      <c r="AC113" s="909"/>
      <c r="AD113" s="909"/>
      <c r="AE113" s="910"/>
      <c r="AF113" s="911">
        <v>150880</v>
      </c>
      <c r="AG113" s="909"/>
      <c r="AH113" s="909"/>
      <c r="AI113" s="909"/>
      <c r="AJ113" s="910"/>
      <c r="AK113" s="911">
        <v>154553</v>
      </c>
      <c r="AL113" s="909"/>
      <c r="AM113" s="909"/>
      <c r="AN113" s="909"/>
      <c r="AO113" s="910"/>
      <c r="AP113" s="912">
        <v>6.4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135435</v>
      </c>
      <c r="BR113" s="771"/>
      <c r="BS113" s="771"/>
      <c r="BT113" s="771"/>
      <c r="BU113" s="771"/>
      <c r="BV113" s="771">
        <v>102942</v>
      </c>
      <c r="BW113" s="771"/>
      <c r="BX113" s="771"/>
      <c r="BY113" s="771"/>
      <c r="BZ113" s="771"/>
      <c r="CA113" s="771">
        <v>93889</v>
      </c>
      <c r="CB113" s="771"/>
      <c r="CC113" s="771"/>
      <c r="CD113" s="771"/>
      <c r="CE113" s="771"/>
      <c r="CF113" s="848">
        <v>3.9</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47715</v>
      </c>
      <c r="AB114" s="784"/>
      <c r="AC114" s="784"/>
      <c r="AD114" s="784"/>
      <c r="AE114" s="785"/>
      <c r="AF114" s="786">
        <v>49222</v>
      </c>
      <c r="AG114" s="784"/>
      <c r="AH114" s="784"/>
      <c r="AI114" s="784"/>
      <c r="AJ114" s="785"/>
      <c r="AK114" s="786">
        <v>42386</v>
      </c>
      <c r="AL114" s="784"/>
      <c r="AM114" s="784"/>
      <c r="AN114" s="784"/>
      <c r="AO114" s="785"/>
      <c r="AP114" s="754">
        <v>1.8</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658528</v>
      </c>
      <c r="BR114" s="771"/>
      <c r="BS114" s="771"/>
      <c r="BT114" s="771"/>
      <c r="BU114" s="771"/>
      <c r="BV114" s="771">
        <v>657765</v>
      </c>
      <c r="BW114" s="771"/>
      <c r="BX114" s="771"/>
      <c r="BY114" s="771"/>
      <c r="BZ114" s="771"/>
      <c r="CA114" s="771">
        <v>599752</v>
      </c>
      <c r="CB114" s="771"/>
      <c r="CC114" s="771"/>
      <c r="CD114" s="771"/>
      <c r="CE114" s="771"/>
      <c r="CF114" s="848">
        <v>24.8</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47529</v>
      </c>
      <c r="AB115" s="909"/>
      <c r="AC115" s="909"/>
      <c r="AD115" s="909"/>
      <c r="AE115" s="910"/>
      <c r="AF115" s="911">
        <v>32229</v>
      </c>
      <c r="AG115" s="909"/>
      <c r="AH115" s="909"/>
      <c r="AI115" s="909"/>
      <c r="AJ115" s="910"/>
      <c r="AK115" s="911">
        <v>33749</v>
      </c>
      <c r="AL115" s="909"/>
      <c r="AM115" s="909"/>
      <c r="AN115" s="909"/>
      <c r="AO115" s="910"/>
      <c r="AP115" s="912">
        <v>1.4</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403307</v>
      </c>
      <c r="AB117" s="895"/>
      <c r="AC117" s="895"/>
      <c r="AD117" s="895"/>
      <c r="AE117" s="896"/>
      <c r="AF117" s="898">
        <v>402631</v>
      </c>
      <c r="AG117" s="895"/>
      <c r="AH117" s="895"/>
      <c r="AI117" s="895"/>
      <c r="AJ117" s="896"/>
      <c r="AK117" s="898">
        <v>421291</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288</v>
      </c>
      <c r="AG118" s="888"/>
      <c r="AH118" s="888"/>
      <c r="AI118" s="888"/>
      <c r="AJ118" s="889"/>
      <c r="AK118" s="890" t="s">
        <v>287</v>
      </c>
      <c r="AL118" s="888"/>
      <c r="AM118" s="888"/>
      <c r="AN118" s="888"/>
      <c r="AO118" s="889"/>
      <c r="AP118" s="891" t="s">
        <v>403</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431</v>
      </c>
      <c r="BP118" s="838"/>
      <c r="BQ118" s="857">
        <v>6944947</v>
      </c>
      <c r="BR118" s="858"/>
      <c r="BS118" s="858"/>
      <c r="BT118" s="858"/>
      <c r="BU118" s="858"/>
      <c r="BV118" s="858">
        <v>7169678</v>
      </c>
      <c r="BW118" s="858"/>
      <c r="BX118" s="858"/>
      <c r="BY118" s="858"/>
      <c r="BZ118" s="858"/>
      <c r="CA118" s="858">
        <v>6975841</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2056071</v>
      </c>
      <c r="BR119" s="800"/>
      <c r="BS119" s="800"/>
      <c r="BT119" s="800"/>
      <c r="BU119" s="800"/>
      <c r="BV119" s="800">
        <v>2138614</v>
      </c>
      <c r="BW119" s="800"/>
      <c r="BX119" s="800"/>
      <c r="BY119" s="800"/>
      <c r="BZ119" s="800"/>
      <c r="CA119" s="800">
        <v>2131590</v>
      </c>
      <c r="CB119" s="800"/>
      <c r="CC119" s="800"/>
      <c r="CD119" s="800"/>
      <c r="CE119" s="800"/>
      <c r="CF119" s="861">
        <v>88.2</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374231</v>
      </c>
      <c r="DH119" s="717"/>
      <c r="DI119" s="717"/>
      <c r="DJ119" s="717"/>
      <c r="DK119" s="718"/>
      <c r="DL119" s="719">
        <v>343059</v>
      </c>
      <c r="DM119" s="717"/>
      <c r="DN119" s="717"/>
      <c r="DO119" s="717"/>
      <c r="DP119" s="718"/>
      <c r="DQ119" s="719">
        <v>310284</v>
      </c>
      <c r="DR119" s="717"/>
      <c r="DS119" s="717"/>
      <c r="DT119" s="717"/>
      <c r="DU119" s="718"/>
      <c r="DV119" s="807">
        <v>12.8</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3132315</v>
      </c>
      <c r="DH120" s="800"/>
      <c r="DI120" s="800"/>
      <c r="DJ120" s="800"/>
      <c r="DK120" s="800"/>
      <c r="DL120" s="800">
        <v>3147246</v>
      </c>
      <c r="DM120" s="800"/>
      <c r="DN120" s="800"/>
      <c r="DO120" s="800"/>
      <c r="DP120" s="800"/>
      <c r="DQ120" s="800">
        <v>2898104</v>
      </c>
      <c r="DR120" s="800"/>
      <c r="DS120" s="800"/>
      <c r="DT120" s="800"/>
      <c r="DU120" s="800"/>
      <c r="DV120" s="801">
        <v>119.9</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4174424</v>
      </c>
      <c r="BR121" s="858"/>
      <c r="BS121" s="858"/>
      <c r="BT121" s="858"/>
      <c r="BU121" s="858"/>
      <c r="BV121" s="858">
        <v>4221077</v>
      </c>
      <c r="BW121" s="858"/>
      <c r="BX121" s="858"/>
      <c r="BY121" s="858"/>
      <c r="BZ121" s="858"/>
      <c r="CA121" s="858">
        <v>4241130</v>
      </c>
      <c r="CB121" s="858"/>
      <c r="CC121" s="858"/>
      <c r="CD121" s="858"/>
      <c r="CE121" s="858"/>
      <c r="CF121" s="859">
        <v>175.4</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7318</v>
      </c>
      <c r="DH121" s="771"/>
      <c r="DI121" s="771"/>
      <c r="DJ121" s="771"/>
      <c r="DK121" s="771"/>
      <c r="DL121" s="771">
        <v>6581</v>
      </c>
      <c r="DM121" s="771"/>
      <c r="DN121" s="771"/>
      <c r="DO121" s="771"/>
      <c r="DP121" s="771"/>
      <c r="DQ121" s="771">
        <v>5877</v>
      </c>
      <c r="DR121" s="771"/>
      <c r="DS121" s="771"/>
      <c r="DT121" s="771"/>
      <c r="DU121" s="771"/>
      <c r="DV121" s="823">
        <v>0.2</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440</v>
      </c>
      <c r="BP122" s="838"/>
      <c r="BQ122" s="839">
        <v>6230495</v>
      </c>
      <c r="BR122" s="840"/>
      <c r="BS122" s="840"/>
      <c r="BT122" s="840"/>
      <c r="BU122" s="840"/>
      <c r="BV122" s="840">
        <v>6359691</v>
      </c>
      <c r="BW122" s="840"/>
      <c r="BX122" s="840"/>
      <c r="BY122" s="840"/>
      <c r="BZ122" s="840"/>
      <c r="CA122" s="840">
        <v>6372720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29.2</v>
      </c>
      <c r="BR123" s="832"/>
      <c r="BS123" s="832"/>
      <c r="BT123" s="832"/>
      <c r="BU123" s="832"/>
      <c r="BV123" s="832">
        <v>32.9</v>
      </c>
      <c r="BW123" s="832"/>
      <c r="BX123" s="832"/>
      <c r="BY123" s="832"/>
      <c r="BZ123" s="832"/>
      <c r="CA123" s="832">
        <v>24.9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47529</v>
      </c>
      <c r="AB126" s="784"/>
      <c r="AC126" s="784"/>
      <c r="AD126" s="784"/>
      <c r="AE126" s="785"/>
      <c r="AF126" s="786">
        <v>32229</v>
      </c>
      <c r="AG126" s="784"/>
      <c r="AH126" s="784"/>
      <c r="AI126" s="784"/>
      <c r="AJ126" s="785"/>
      <c r="AK126" s="786">
        <v>33749</v>
      </c>
      <c r="AL126" s="784"/>
      <c r="AM126" s="784"/>
      <c r="AN126" s="784"/>
      <c r="AO126" s="785"/>
      <c r="AP126" s="754">
        <v>1.4</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2721793</v>
      </c>
      <c r="AB129" s="784"/>
      <c r="AC129" s="784"/>
      <c r="AD129" s="784"/>
      <c r="AE129" s="785"/>
      <c r="AF129" s="786">
        <v>2751121</v>
      </c>
      <c r="AG129" s="784"/>
      <c r="AH129" s="784"/>
      <c r="AI129" s="784"/>
      <c r="AJ129" s="785"/>
      <c r="AK129" s="786">
        <v>2733743</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4.5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279343</v>
      </c>
      <c r="AB130" s="784"/>
      <c r="AC130" s="784"/>
      <c r="AD130" s="784"/>
      <c r="AE130" s="785"/>
      <c r="AF130" s="786">
        <v>295414</v>
      </c>
      <c r="AG130" s="784"/>
      <c r="AH130" s="784"/>
      <c r="AI130" s="784"/>
      <c r="AJ130" s="785"/>
      <c r="AK130" s="786">
        <v>316275</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24.9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2442450</v>
      </c>
      <c r="AB131" s="717"/>
      <c r="AC131" s="717"/>
      <c r="AD131" s="717"/>
      <c r="AE131" s="718"/>
      <c r="AF131" s="719">
        <v>2455707</v>
      </c>
      <c r="AG131" s="717"/>
      <c r="AH131" s="717"/>
      <c r="AI131" s="717"/>
      <c r="AJ131" s="718"/>
      <c r="AK131" s="719">
        <v>2417468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5.0753956069999999</v>
      </c>
      <c r="AB132" s="740"/>
      <c r="AC132" s="740"/>
      <c r="AD132" s="740"/>
      <c r="AE132" s="741"/>
      <c r="AF132" s="742">
        <v>4.3660338960000002</v>
      </c>
      <c r="AG132" s="740"/>
      <c r="AH132" s="740"/>
      <c r="AI132" s="740"/>
      <c r="AJ132" s="741"/>
      <c r="AK132" s="742">
        <v>4.3440492280000003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6.9</v>
      </c>
      <c r="AB133" s="749"/>
      <c r="AC133" s="749"/>
      <c r="AD133" s="749"/>
      <c r="AE133" s="750"/>
      <c r="AF133" s="748">
        <v>5.8</v>
      </c>
      <c r="AG133" s="749"/>
      <c r="AH133" s="749"/>
      <c r="AI133" s="749"/>
      <c r="AJ133" s="750"/>
      <c r="AK133" s="748">
        <v>4.5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B1" sqref="A1:XFD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B1" sqref="A1:XFD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B1" sqref="A1:XFD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652598</v>
      </c>
      <c r="L9" s="264">
        <v>65509</v>
      </c>
      <c r="M9" s="265">
        <v>86227</v>
      </c>
      <c r="N9" s="266">
        <v>-24</v>
      </c>
    </row>
    <row r="10" spans="1:16">
      <c r="A10" s="248"/>
      <c r="B10" s="244"/>
      <c r="C10" s="244"/>
      <c r="D10" s="244"/>
      <c r="E10" s="244"/>
      <c r="F10" s="244"/>
      <c r="G10" s="1133" t="s">
        <v>473</v>
      </c>
      <c r="H10" s="1134"/>
      <c r="I10" s="1134"/>
      <c r="J10" s="1135"/>
      <c r="K10" s="267">
        <v>122440</v>
      </c>
      <c r="L10" s="268">
        <v>12291</v>
      </c>
      <c r="M10" s="269">
        <v>9547</v>
      </c>
      <c r="N10" s="270">
        <v>28.7</v>
      </c>
    </row>
    <row r="11" spans="1:16" ht="13.5" customHeight="1">
      <c r="A11" s="248"/>
      <c r="B11" s="244"/>
      <c r="C11" s="244"/>
      <c r="D11" s="244"/>
      <c r="E11" s="244"/>
      <c r="F11" s="244"/>
      <c r="G11" s="1133" t="s">
        <v>474</v>
      </c>
      <c r="H11" s="1134"/>
      <c r="I11" s="1134"/>
      <c r="J11" s="1135"/>
      <c r="K11" s="267">
        <v>107456</v>
      </c>
      <c r="L11" s="268">
        <v>10787</v>
      </c>
      <c r="M11" s="269">
        <v>14619</v>
      </c>
      <c r="N11" s="270">
        <v>-26.2</v>
      </c>
    </row>
    <row r="12" spans="1:16" ht="13.5" customHeight="1">
      <c r="A12" s="248"/>
      <c r="B12" s="244"/>
      <c r="C12" s="244"/>
      <c r="D12" s="244"/>
      <c r="E12" s="244"/>
      <c r="F12" s="244"/>
      <c r="G12" s="1133" t="s">
        <v>475</v>
      </c>
      <c r="H12" s="1134"/>
      <c r="I12" s="1134"/>
      <c r="J12" s="1135"/>
      <c r="K12" s="267" t="s">
        <v>476</v>
      </c>
      <c r="L12" s="268" t="s">
        <v>476</v>
      </c>
      <c r="M12" s="269">
        <v>715</v>
      </c>
      <c r="N12" s="270" t="s">
        <v>476</v>
      </c>
    </row>
    <row r="13" spans="1:16" ht="13.5" customHeight="1">
      <c r="A13" s="248"/>
      <c r="B13" s="244"/>
      <c r="C13" s="244"/>
      <c r="D13" s="244"/>
      <c r="E13" s="244"/>
      <c r="F13" s="244"/>
      <c r="G13" s="1133" t="s">
        <v>477</v>
      </c>
      <c r="H13" s="1134"/>
      <c r="I13" s="1134"/>
      <c r="J13" s="1135"/>
      <c r="K13" s="267" t="s">
        <v>476</v>
      </c>
      <c r="L13" s="268" t="s">
        <v>476</v>
      </c>
      <c r="M13" s="269" t="s">
        <v>476</v>
      </c>
      <c r="N13" s="270" t="s">
        <v>476</v>
      </c>
    </row>
    <row r="14" spans="1:16" ht="13.5" customHeight="1">
      <c r="A14" s="248"/>
      <c r="B14" s="244"/>
      <c r="C14" s="244"/>
      <c r="D14" s="244"/>
      <c r="E14" s="244"/>
      <c r="F14" s="244"/>
      <c r="G14" s="1133" t="s">
        <v>478</v>
      </c>
      <c r="H14" s="1134"/>
      <c r="I14" s="1134"/>
      <c r="J14" s="1135"/>
      <c r="K14" s="267">
        <v>27496</v>
      </c>
      <c r="L14" s="268">
        <v>2760</v>
      </c>
      <c r="M14" s="269">
        <v>4408</v>
      </c>
      <c r="N14" s="270">
        <v>-37.4</v>
      </c>
    </row>
    <row r="15" spans="1:16" ht="13.5" customHeight="1">
      <c r="A15" s="248"/>
      <c r="B15" s="244"/>
      <c r="C15" s="244"/>
      <c r="D15" s="244"/>
      <c r="E15" s="244"/>
      <c r="F15" s="244"/>
      <c r="G15" s="1133" t="s">
        <v>479</v>
      </c>
      <c r="H15" s="1134"/>
      <c r="I15" s="1134"/>
      <c r="J15" s="1135"/>
      <c r="K15" s="267">
        <v>17955</v>
      </c>
      <c r="L15" s="268">
        <v>1802</v>
      </c>
      <c r="M15" s="269">
        <v>2514</v>
      </c>
      <c r="N15" s="270">
        <v>-28.3</v>
      </c>
    </row>
    <row r="16" spans="1:16">
      <c r="A16" s="248"/>
      <c r="B16" s="244"/>
      <c r="C16" s="244"/>
      <c r="D16" s="244"/>
      <c r="E16" s="244"/>
      <c r="F16" s="244"/>
      <c r="G16" s="1136" t="s">
        <v>480</v>
      </c>
      <c r="H16" s="1137"/>
      <c r="I16" s="1137"/>
      <c r="J16" s="1138"/>
      <c r="K16" s="268">
        <v>-51481</v>
      </c>
      <c r="L16" s="268">
        <v>-5168</v>
      </c>
      <c r="M16" s="269">
        <v>-8433</v>
      </c>
      <c r="N16" s="270">
        <v>-38.700000000000003</v>
      </c>
    </row>
    <row r="17" spans="1:16">
      <c r="A17" s="248"/>
      <c r="B17" s="244"/>
      <c r="C17" s="244"/>
      <c r="D17" s="244"/>
      <c r="E17" s="244"/>
      <c r="F17" s="244"/>
      <c r="G17" s="1136" t="s">
        <v>172</v>
      </c>
      <c r="H17" s="1137"/>
      <c r="I17" s="1137"/>
      <c r="J17" s="1138"/>
      <c r="K17" s="268">
        <v>876464</v>
      </c>
      <c r="L17" s="268">
        <v>87981</v>
      </c>
      <c r="M17" s="269">
        <v>109597</v>
      </c>
      <c r="N17" s="270">
        <v>-19.7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9.34</v>
      </c>
      <c r="L21" s="281">
        <v>10.18</v>
      </c>
      <c r="M21" s="282">
        <v>-0.84</v>
      </c>
      <c r="N21" s="249"/>
      <c r="O21" s="283"/>
      <c r="P21" s="279"/>
    </row>
    <row r="22" spans="1:16" s="284" customFormat="1">
      <c r="A22" s="279"/>
      <c r="B22" s="249"/>
      <c r="C22" s="249"/>
      <c r="D22" s="249"/>
      <c r="E22" s="249"/>
      <c r="F22" s="249"/>
      <c r="G22" s="1130" t="s">
        <v>486</v>
      </c>
      <c r="H22" s="1131"/>
      <c r="I22" s="1131"/>
      <c r="J22" s="1132"/>
      <c r="K22" s="285">
        <v>94.1</v>
      </c>
      <c r="L22" s="286">
        <v>96</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190603</v>
      </c>
      <c r="L32" s="294">
        <v>19133</v>
      </c>
      <c r="M32" s="295">
        <v>43270</v>
      </c>
      <c r="N32" s="296">
        <v>-55.8</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t="s">
        <v>476</v>
      </c>
      <c r="N34" s="296" t="s">
        <v>476</v>
      </c>
    </row>
    <row r="35" spans="1:16" ht="27" customHeight="1">
      <c r="A35" s="248"/>
      <c r="B35" s="244"/>
      <c r="C35" s="244"/>
      <c r="D35" s="244"/>
      <c r="E35" s="244"/>
      <c r="F35" s="244"/>
      <c r="G35" s="1121" t="s">
        <v>492</v>
      </c>
      <c r="H35" s="1122"/>
      <c r="I35" s="1122"/>
      <c r="J35" s="1123"/>
      <c r="K35" s="294">
        <v>154553</v>
      </c>
      <c r="L35" s="294">
        <v>15514</v>
      </c>
      <c r="M35" s="295">
        <v>16851</v>
      </c>
      <c r="N35" s="296">
        <v>-7.9</v>
      </c>
    </row>
    <row r="36" spans="1:16" ht="27" customHeight="1">
      <c r="A36" s="248"/>
      <c r="B36" s="244"/>
      <c r="C36" s="244"/>
      <c r="D36" s="244"/>
      <c r="E36" s="244"/>
      <c r="F36" s="244"/>
      <c r="G36" s="1121" t="s">
        <v>493</v>
      </c>
      <c r="H36" s="1122"/>
      <c r="I36" s="1122"/>
      <c r="J36" s="1123"/>
      <c r="K36" s="294">
        <v>42386</v>
      </c>
      <c r="L36" s="294">
        <v>4255</v>
      </c>
      <c r="M36" s="295">
        <v>5730</v>
      </c>
      <c r="N36" s="296">
        <v>-25.7</v>
      </c>
    </row>
    <row r="37" spans="1:16" ht="13.5" customHeight="1">
      <c r="A37" s="248"/>
      <c r="B37" s="244"/>
      <c r="C37" s="244"/>
      <c r="D37" s="244"/>
      <c r="E37" s="244"/>
      <c r="F37" s="244"/>
      <c r="G37" s="1121" t="s">
        <v>494</v>
      </c>
      <c r="H37" s="1122"/>
      <c r="I37" s="1122"/>
      <c r="J37" s="1123"/>
      <c r="K37" s="294">
        <v>33749</v>
      </c>
      <c r="L37" s="294">
        <v>3388</v>
      </c>
      <c r="M37" s="295">
        <v>2166</v>
      </c>
      <c r="N37" s="296">
        <v>56.4</v>
      </c>
    </row>
    <row r="38" spans="1:16" ht="27" customHeight="1">
      <c r="A38" s="248"/>
      <c r="B38" s="244"/>
      <c r="C38" s="244"/>
      <c r="D38" s="244"/>
      <c r="E38" s="244"/>
      <c r="F38" s="244"/>
      <c r="G38" s="1124" t="s">
        <v>495</v>
      </c>
      <c r="H38" s="1125"/>
      <c r="I38" s="1125"/>
      <c r="J38" s="1126"/>
      <c r="K38" s="297" t="s">
        <v>476</v>
      </c>
      <c r="L38" s="297" t="s">
        <v>476</v>
      </c>
      <c r="M38" s="298">
        <v>2</v>
      </c>
      <c r="N38" s="299" t="s">
        <v>476</v>
      </c>
      <c r="O38" s="293"/>
    </row>
    <row r="39" spans="1:16">
      <c r="A39" s="248"/>
      <c r="B39" s="244"/>
      <c r="C39" s="244"/>
      <c r="D39" s="244"/>
      <c r="E39" s="244"/>
      <c r="F39" s="244"/>
      <c r="G39" s="1124" t="s">
        <v>496</v>
      </c>
      <c r="H39" s="1125"/>
      <c r="I39" s="1125"/>
      <c r="J39" s="1126"/>
      <c r="K39" s="300" t="s">
        <v>476</v>
      </c>
      <c r="L39" s="300" t="s">
        <v>476</v>
      </c>
      <c r="M39" s="301">
        <v>-1352</v>
      </c>
      <c r="N39" s="302" t="s">
        <v>476</v>
      </c>
      <c r="O39" s="293"/>
    </row>
    <row r="40" spans="1:16" ht="27" customHeight="1">
      <c r="A40" s="248"/>
      <c r="B40" s="244"/>
      <c r="C40" s="244"/>
      <c r="D40" s="244"/>
      <c r="E40" s="244"/>
      <c r="F40" s="244"/>
      <c r="G40" s="1121" t="s">
        <v>497</v>
      </c>
      <c r="H40" s="1122"/>
      <c r="I40" s="1122"/>
      <c r="J40" s="1123"/>
      <c r="K40" s="300">
        <v>-316275</v>
      </c>
      <c r="L40" s="300">
        <v>-31748</v>
      </c>
      <c r="M40" s="301">
        <v>-44507</v>
      </c>
      <c r="N40" s="302">
        <v>-28.7</v>
      </c>
      <c r="O40" s="293"/>
    </row>
    <row r="41" spans="1:16">
      <c r="A41" s="248"/>
      <c r="B41" s="244"/>
      <c r="C41" s="244"/>
      <c r="D41" s="244"/>
      <c r="E41" s="244"/>
      <c r="F41" s="244"/>
      <c r="G41" s="1127" t="s">
        <v>282</v>
      </c>
      <c r="H41" s="1128"/>
      <c r="I41" s="1128"/>
      <c r="J41" s="1129"/>
      <c r="K41" s="294">
        <v>105016</v>
      </c>
      <c r="L41" s="300">
        <v>10542</v>
      </c>
      <c r="M41" s="301">
        <v>22159</v>
      </c>
      <c r="N41" s="302">
        <v>-52.4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829742</v>
      </c>
      <c r="J51" s="320">
        <v>85041</v>
      </c>
      <c r="K51" s="321">
        <v>7.9</v>
      </c>
      <c r="L51" s="322">
        <v>133616</v>
      </c>
      <c r="M51" s="323">
        <v>21.6</v>
      </c>
      <c r="N51" s="324">
        <v>-13.7</v>
      </c>
    </row>
    <row r="52" spans="1:14">
      <c r="A52" s="248"/>
      <c r="B52" s="244"/>
      <c r="C52" s="244"/>
      <c r="D52" s="244"/>
      <c r="E52" s="244"/>
      <c r="F52" s="244"/>
      <c r="G52" s="325"/>
      <c r="H52" s="326" t="s">
        <v>508</v>
      </c>
      <c r="I52" s="327">
        <v>811114</v>
      </c>
      <c r="J52" s="328">
        <v>83131</v>
      </c>
      <c r="K52" s="329">
        <v>22.9</v>
      </c>
      <c r="L52" s="330">
        <v>57933</v>
      </c>
      <c r="M52" s="331">
        <v>-10.7</v>
      </c>
      <c r="N52" s="332">
        <v>33.6</v>
      </c>
    </row>
    <row r="53" spans="1:14">
      <c r="A53" s="248"/>
      <c r="B53" s="244"/>
      <c r="C53" s="244"/>
      <c r="D53" s="244"/>
      <c r="E53" s="244"/>
      <c r="F53" s="244"/>
      <c r="G53" s="310" t="s">
        <v>509</v>
      </c>
      <c r="H53" s="311"/>
      <c r="I53" s="319">
        <v>687455</v>
      </c>
      <c r="J53" s="320">
        <v>71062</v>
      </c>
      <c r="K53" s="321">
        <v>-16.399999999999999</v>
      </c>
      <c r="L53" s="322">
        <v>72729</v>
      </c>
      <c r="M53" s="323">
        <v>-45.6</v>
      </c>
      <c r="N53" s="324">
        <v>29.2</v>
      </c>
    </row>
    <row r="54" spans="1:14">
      <c r="A54" s="248"/>
      <c r="B54" s="244"/>
      <c r="C54" s="244"/>
      <c r="D54" s="244"/>
      <c r="E54" s="244"/>
      <c r="F54" s="244"/>
      <c r="G54" s="325"/>
      <c r="H54" s="326" t="s">
        <v>508</v>
      </c>
      <c r="I54" s="327">
        <v>679968</v>
      </c>
      <c r="J54" s="328">
        <v>70288</v>
      </c>
      <c r="K54" s="329">
        <v>-15.4</v>
      </c>
      <c r="L54" s="330">
        <v>36291</v>
      </c>
      <c r="M54" s="331">
        <v>-37.4</v>
      </c>
      <c r="N54" s="332">
        <v>22</v>
      </c>
    </row>
    <row r="55" spans="1:14">
      <c r="A55" s="248"/>
      <c r="B55" s="244"/>
      <c r="C55" s="244"/>
      <c r="D55" s="244"/>
      <c r="E55" s="244"/>
      <c r="F55" s="244"/>
      <c r="G55" s="310" t="s">
        <v>510</v>
      </c>
      <c r="H55" s="311"/>
      <c r="I55" s="319">
        <v>761498</v>
      </c>
      <c r="J55" s="320">
        <v>76364</v>
      </c>
      <c r="K55" s="321">
        <v>7.5</v>
      </c>
      <c r="L55" s="322">
        <v>70317</v>
      </c>
      <c r="M55" s="323">
        <v>-3.3</v>
      </c>
      <c r="N55" s="324">
        <v>10.8</v>
      </c>
    </row>
    <row r="56" spans="1:14">
      <c r="A56" s="248"/>
      <c r="B56" s="244"/>
      <c r="C56" s="244"/>
      <c r="D56" s="244"/>
      <c r="E56" s="244"/>
      <c r="F56" s="244"/>
      <c r="G56" s="325"/>
      <c r="H56" s="326" t="s">
        <v>508</v>
      </c>
      <c r="I56" s="327">
        <v>554837</v>
      </c>
      <c r="J56" s="328">
        <v>55639</v>
      </c>
      <c r="K56" s="329">
        <v>-20.8</v>
      </c>
      <c r="L56" s="330">
        <v>35725</v>
      </c>
      <c r="M56" s="331">
        <v>-1.6</v>
      </c>
      <c r="N56" s="332">
        <v>-19.2</v>
      </c>
    </row>
    <row r="57" spans="1:14">
      <c r="A57" s="248"/>
      <c r="B57" s="244"/>
      <c r="C57" s="244"/>
      <c r="D57" s="244"/>
      <c r="E57" s="244"/>
      <c r="F57" s="244"/>
      <c r="G57" s="310" t="s">
        <v>511</v>
      </c>
      <c r="H57" s="311"/>
      <c r="I57" s="319">
        <v>876531</v>
      </c>
      <c r="J57" s="320">
        <v>87926</v>
      </c>
      <c r="K57" s="321">
        <v>15.1</v>
      </c>
      <c r="L57" s="322">
        <v>105751</v>
      </c>
      <c r="M57" s="323">
        <v>50.4</v>
      </c>
      <c r="N57" s="324">
        <v>-35.299999999999997</v>
      </c>
    </row>
    <row r="58" spans="1:14">
      <c r="A58" s="248"/>
      <c r="B58" s="244"/>
      <c r="C58" s="244"/>
      <c r="D58" s="244"/>
      <c r="E58" s="244"/>
      <c r="F58" s="244"/>
      <c r="G58" s="325"/>
      <c r="H58" s="326" t="s">
        <v>508</v>
      </c>
      <c r="I58" s="327">
        <v>616309</v>
      </c>
      <c r="J58" s="328">
        <v>61823</v>
      </c>
      <c r="K58" s="329">
        <v>11.1</v>
      </c>
      <c r="L58" s="330">
        <v>49969</v>
      </c>
      <c r="M58" s="331">
        <v>39.9</v>
      </c>
      <c r="N58" s="332">
        <v>-28.8</v>
      </c>
    </row>
    <row r="59" spans="1:14">
      <c r="A59" s="248"/>
      <c r="B59" s="244"/>
      <c r="C59" s="244"/>
      <c r="D59" s="244"/>
      <c r="E59" s="244"/>
      <c r="F59" s="244"/>
      <c r="G59" s="310" t="s">
        <v>512</v>
      </c>
      <c r="H59" s="311"/>
      <c r="I59" s="319">
        <v>729259</v>
      </c>
      <c r="J59" s="320">
        <v>73204</v>
      </c>
      <c r="K59" s="321">
        <v>-16.7</v>
      </c>
      <c r="L59" s="322">
        <v>158564</v>
      </c>
      <c r="M59" s="323">
        <v>49.9</v>
      </c>
      <c r="N59" s="324">
        <v>-66.599999999999994</v>
      </c>
    </row>
    <row r="60" spans="1:14">
      <c r="A60" s="248"/>
      <c r="B60" s="244"/>
      <c r="C60" s="244"/>
      <c r="D60" s="244"/>
      <c r="E60" s="244"/>
      <c r="F60" s="244"/>
      <c r="G60" s="325"/>
      <c r="H60" s="326" t="s">
        <v>508</v>
      </c>
      <c r="I60" s="333">
        <v>628667</v>
      </c>
      <c r="J60" s="328">
        <v>63107</v>
      </c>
      <c r="K60" s="329">
        <v>2.1</v>
      </c>
      <c r="L60" s="330">
        <v>48412</v>
      </c>
      <c r="M60" s="331">
        <v>-3.1</v>
      </c>
      <c r="N60" s="332">
        <v>5.2</v>
      </c>
    </row>
    <row r="61" spans="1:14">
      <c r="A61" s="248"/>
      <c r="B61" s="244"/>
      <c r="C61" s="244"/>
      <c r="D61" s="244"/>
      <c r="E61" s="244"/>
      <c r="F61" s="244"/>
      <c r="G61" s="310" t="s">
        <v>513</v>
      </c>
      <c r="H61" s="334"/>
      <c r="I61" s="335">
        <v>776897</v>
      </c>
      <c r="J61" s="336">
        <v>78719</v>
      </c>
      <c r="K61" s="337">
        <v>-0.5</v>
      </c>
      <c r="L61" s="338">
        <v>108195</v>
      </c>
      <c r="M61" s="339">
        <v>14.6</v>
      </c>
      <c r="N61" s="324">
        <v>-15.1</v>
      </c>
    </row>
    <row r="62" spans="1:14">
      <c r="A62" s="248"/>
      <c r="B62" s="244"/>
      <c r="C62" s="244"/>
      <c r="D62" s="244"/>
      <c r="E62" s="244"/>
      <c r="F62" s="244"/>
      <c r="G62" s="325"/>
      <c r="H62" s="326" t="s">
        <v>508</v>
      </c>
      <c r="I62" s="327">
        <v>658179</v>
      </c>
      <c r="J62" s="328">
        <v>66798</v>
      </c>
      <c r="K62" s="329">
        <v>0</v>
      </c>
      <c r="L62" s="330">
        <v>45666</v>
      </c>
      <c r="M62" s="331">
        <v>-2.6</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B1"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26.21</v>
      </c>
      <c r="G47" s="12">
        <v>25.95</v>
      </c>
      <c r="H47" s="12">
        <v>25.83</v>
      </c>
      <c r="I47" s="12">
        <v>26.43</v>
      </c>
      <c r="J47" s="13">
        <v>27.17</v>
      </c>
    </row>
    <row r="48" spans="2:10" ht="57.75" customHeight="1">
      <c r="B48" s="14"/>
      <c r="C48" s="1141" t="s">
        <v>4</v>
      </c>
      <c r="D48" s="1141"/>
      <c r="E48" s="1142"/>
      <c r="F48" s="15">
        <v>16.739999999999998</v>
      </c>
      <c r="G48" s="16">
        <v>8.89</v>
      </c>
      <c r="H48" s="16">
        <v>5.94</v>
      </c>
      <c r="I48" s="16">
        <v>9.98</v>
      </c>
      <c r="J48" s="17">
        <v>11.58</v>
      </c>
    </row>
    <row r="49" spans="2:10" ht="57.75" customHeight="1" thickBot="1">
      <c r="B49" s="18"/>
      <c r="C49" s="1143" t="s">
        <v>5</v>
      </c>
      <c r="D49" s="1143"/>
      <c r="E49" s="1144"/>
      <c r="F49" s="19">
        <v>9.6999999999999993</v>
      </c>
      <c r="G49" s="20" t="s">
        <v>520</v>
      </c>
      <c r="H49" s="20">
        <v>2.86</v>
      </c>
      <c r="I49" s="20">
        <v>4.9800000000000004</v>
      </c>
      <c r="J49" s="21">
        <v>2.12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85" zoomScaleNormal="85" zoomScaleSheetLayoutView="100" workbookViewId="0">
      <selection activeCell="B1"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10.66</v>
      </c>
      <c r="G34" s="33">
        <v>11.61</v>
      </c>
      <c r="H34" s="33">
        <v>12.33</v>
      </c>
      <c r="I34" s="33">
        <v>12.17</v>
      </c>
      <c r="J34" s="34">
        <v>11.93</v>
      </c>
      <c r="K34" s="22"/>
      <c r="L34" s="22"/>
      <c r="M34" s="22"/>
      <c r="N34" s="22"/>
      <c r="O34" s="22"/>
      <c r="P34" s="22"/>
    </row>
    <row r="35" spans="1:16" ht="39" customHeight="1">
      <c r="A35" s="22"/>
      <c r="B35" s="35"/>
      <c r="C35" s="1145" t="s">
        <v>522</v>
      </c>
      <c r="D35" s="1146"/>
      <c r="E35" s="1147"/>
      <c r="F35" s="36">
        <v>16.690000000000001</v>
      </c>
      <c r="G35" s="37">
        <v>8.8699999999999992</v>
      </c>
      <c r="H35" s="37">
        <v>5.9</v>
      </c>
      <c r="I35" s="37">
        <v>9.8699999999999992</v>
      </c>
      <c r="J35" s="38">
        <v>11.49</v>
      </c>
      <c r="K35" s="22"/>
      <c r="L35" s="22"/>
      <c r="M35" s="22"/>
      <c r="N35" s="22"/>
      <c r="O35" s="22"/>
      <c r="P35" s="22"/>
    </row>
    <row r="36" spans="1:16" ht="39" customHeight="1">
      <c r="A36" s="22"/>
      <c r="B36" s="35"/>
      <c r="C36" s="1145" t="s">
        <v>523</v>
      </c>
      <c r="D36" s="1146"/>
      <c r="E36" s="1147"/>
      <c r="F36" s="36">
        <v>1.2</v>
      </c>
      <c r="G36" s="37">
        <v>3.82</v>
      </c>
      <c r="H36" s="37">
        <v>3.43</v>
      </c>
      <c r="I36" s="37">
        <v>2.42</v>
      </c>
      <c r="J36" s="38">
        <v>2.35</v>
      </c>
      <c r="K36" s="22"/>
      <c r="L36" s="22"/>
      <c r="M36" s="22"/>
      <c r="N36" s="22"/>
      <c r="O36" s="22"/>
      <c r="P36" s="22"/>
    </row>
    <row r="37" spans="1:16" ht="39" customHeight="1">
      <c r="A37" s="22"/>
      <c r="B37" s="35"/>
      <c r="C37" s="1145" t="s">
        <v>524</v>
      </c>
      <c r="D37" s="1146"/>
      <c r="E37" s="1147"/>
      <c r="F37" s="36">
        <v>0.39</v>
      </c>
      <c r="G37" s="37">
        <v>0.38</v>
      </c>
      <c r="H37" s="37">
        <v>0.49</v>
      </c>
      <c r="I37" s="37">
        <v>0.27</v>
      </c>
      <c r="J37" s="38">
        <v>0.21</v>
      </c>
      <c r="K37" s="22"/>
      <c r="L37" s="22"/>
      <c r="M37" s="22"/>
      <c r="N37" s="22"/>
      <c r="O37" s="22"/>
      <c r="P37" s="22"/>
    </row>
    <row r="38" spans="1:16" ht="39" customHeight="1">
      <c r="A38" s="22"/>
      <c r="B38" s="35"/>
      <c r="C38" s="1145" t="s">
        <v>525</v>
      </c>
      <c r="D38" s="1146"/>
      <c r="E38" s="1147"/>
      <c r="F38" s="36">
        <v>0.04</v>
      </c>
      <c r="G38" s="37">
        <v>0.01</v>
      </c>
      <c r="H38" s="37">
        <v>0.02</v>
      </c>
      <c r="I38" s="37">
        <v>0.1</v>
      </c>
      <c r="J38" s="38">
        <v>0.08</v>
      </c>
      <c r="K38" s="22"/>
      <c r="L38" s="22"/>
      <c r="M38" s="22"/>
      <c r="N38" s="22"/>
      <c r="O38" s="22"/>
      <c r="P38" s="22"/>
    </row>
    <row r="39" spans="1:16" ht="39" customHeight="1">
      <c r="A39" s="22"/>
      <c r="B39" s="35"/>
      <c r="C39" s="1145" t="s">
        <v>526</v>
      </c>
      <c r="D39" s="1146"/>
      <c r="E39" s="1147"/>
      <c r="F39" s="36">
        <v>0.01</v>
      </c>
      <c r="G39" s="37">
        <v>0.02</v>
      </c>
      <c r="H39" s="37">
        <v>0.03</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528</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85" zoomScaleNormal="85" zoomScaleSheetLayoutView="55" workbookViewId="0">
      <selection activeCell="B1"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158</v>
      </c>
      <c r="L45" s="60">
        <v>163</v>
      </c>
      <c r="M45" s="60">
        <v>165</v>
      </c>
      <c r="N45" s="60">
        <v>170</v>
      </c>
      <c r="O45" s="61">
        <v>191</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138</v>
      </c>
      <c r="L48" s="64">
        <v>171</v>
      </c>
      <c r="M48" s="64">
        <v>143</v>
      </c>
      <c r="N48" s="64">
        <v>151</v>
      </c>
      <c r="O48" s="65">
        <v>155</v>
      </c>
      <c r="P48" s="48"/>
      <c r="Q48" s="48"/>
      <c r="R48" s="48"/>
      <c r="S48" s="48"/>
      <c r="T48" s="48"/>
      <c r="U48" s="48"/>
    </row>
    <row r="49" spans="1:21" ht="30.75" customHeight="1">
      <c r="A49" s="48"/>
      <c r="B49" s="1163"/>
      <c r="C49" s="1164"/>
      <c r="D49" s="62"/>
      <c r="E49" s="1155" t="s">
        <v>16</v>
      </c>
      <c r="F49" s="1155"/>
      <c r="G49" s="1155"/>
      <c r="H49" s="1155"/>
      <c r="I49" s="1155"/>
      <c r="J49" s="1156"/>
      <c r="K49" s="63">
        <v>56</v>
      </c>
      <c r="L49" s="64">
        <v>50</v>
      </c>
      <c r="M49" s="64">
        <v>48</v>
      </c>
      <c r="N49" s="64">
        <v>49</v>
      </c>
      <c r="O49" s="65">
        <v>42</v>
      </c>
      <c r="P49" s="48"/>
      <c r="Q49" s="48"/>
      <c r="R49" s="48"/>
      <c r="S49" s="48"/>
      <c r="T49" s="48"/>
      <c r="U49" s="48"/>
    </row>
    <row r="50" spans="1:21" ht="30.75" customHeight="1">
      <c r="A50" s="48"/>
      <c r="B50" s="1163"/>
      <c r="C50" s="1164"/>
      <c r="D50" s="62"/>
      <c r="E50" s="1155" t="s">
        <v>17</v>
      </c>
      <c r="F50" s="1155"/>
      <c r="G50" s="1155"/>
      <c r="H50" s="1155"/>
      <c r="I50" s="1155"/>
      <c r="J50" s="1156"/>
      <c r="K50" s="63">
        <v>84</v>
      </c>
      <c r="L50" s="64">
        <v>81</v>
      </c>
      <c r="M50" s="64">
        <v>48</v>
      </c>
      <c r="N50" s="64">
        <v>32</v>
      </c>
      <c r="O50" s="65">
        <v>34</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259</v>
      </c>
      <c r="L52" s="64">
        <v>266</v>
      </c>
      <c r="M52" s="64">
        <v>280</v>
      </c>
      <c r="N52" s="64">
        <v>295</v>
      </c>
      <c r="O52" s="65">
        <v>316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177</v>
      </c>
      <c r="L53" s="69">
        <v>199</v>
      </c>
      <c r="M53" s="69">
        <v>124</v>
      </c>
      <c r="N53" s="69">
        <v>107</v>
      </c>
      <c r="O53" s="70">
        <v>106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2016-06-28T00:27:25Z</cp:lastPrinted>
  <dcterms:created xsi:type="dcterms:W3CDTF">2016-02-15T01:29:42Z</dcterms:created>
  <dcterms:modified xsi:type="dcterms:W3CDTF">2016-06-28T00:33:28Z</dcterms:modified>
  <cp:category/>
</cp:coreProperties>
</file>