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10.127.1.28\23経営戦略課\04-02財政\R5\R6.03.11__R4財政状況資料集\●●指摘事項・様式修正により再提出\"/>
    </mc:Choice>
  </mc:AlternateContent>
  <xr:revisionPtr revIDLastSave="0" documentId="13_ncr:1_{F4BE0F2A-8FBC-4708-BBBB-2C8347FCF4A9}" xr6:coauthVersionLast="36" xr6:coauthVersionMax="36" xr10:uidLastSave="{00000000-0000-0000-0000-000000000000}"/>
  <bookViews>
    <workbookView xWindow="0" yWindow="0" windowWidth="24000" windowHeight="94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BW34" i="10"/>
  <c r="BW35" i="10" s="1"/>
  <c r="BW36" i="10" s="1"/>
  <c r="BW37" i="10" s="1"/>
  <c r="BW38" i="10" s="1"/>
  <c r="BW39" i="10" s="1"/>
  <c r="BW40" i="10" s="1"/>
  <c r="BW41" i="10" s="1"/>
  <c r="BW42" i="10" s="1"/>
  <c r="BW43" i="10" s="1"/>
  <c r="CO34" i="10" s="1"/>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<sst xmlns="http://schemas.openxmlformats.org/spreadsheetml/2006/main" count="1152" uniqueCount="595">
  <si>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</si>
  <si>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</si>
  <si>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</si>
  <si>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</si>
  <si>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</si>
  <si>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</si>
  <si>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</si>
  <si>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</si>
  <si>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</si>
  <si>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</si>
  <si>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</si>
  <si>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</si>
  <si>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</si>
  <si>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</si>
  <si>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</si>
  <si>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</si>
  <si>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</si>
  <si>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</si>
  <si>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</si>
  <si>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</si>
  <si>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</si>
  <si>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</si>
  <si>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</si>
  <si>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</si>
  <si>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</si>
  <si>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</si>
  <si>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</si>
  <si>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</si>
  <si>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</si>
  <si>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</si>
  <si>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</si>
  <si>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</si>
  <si>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</si>
  <si>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</si>
  <si>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</si>
  <si>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</si>
  <si>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</si>
  <si>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</si>
  <si>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</si>
  <si>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</si>
  <si>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</si>
  <si>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</si>
  <si>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</si>
  <si>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</si>
  <si>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</si>
  <si>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</si>
  <si>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</si>
  <si>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</si>
  <si>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</si>
  <si>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</si>
  <si>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</si>
  <si>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</si>
  <si>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</si>
  <si>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</si>
  <si>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</si>
  <si>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</si>
  <si>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</si>
  <si>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</si>
  <si>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</si>
  <si>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</si>
  <si>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</si>
  <si>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</si>
  <si>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</si>
  <si>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</si>
  <si>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</si>
  <si>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</si>
  <si>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</si>
  <si>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</si>
  <si>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</si>
  <si>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</si>
  <si>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</si>
  <si>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</si>
  <si>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</si>
  <si>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</si>
  <si>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</si>
  <si>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</si>
  <si>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</si>
  <si>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</si>
  <si>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</si>
  <si>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</si>
  <si>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</si>
  <si>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</si>
  <si>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</si>
  <si>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</si>
  <si>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</si>
  <si>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</si>
  <si>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</si>
  <si>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</si>
  <si>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</si>
  <si>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</si>
  <si>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</si>
  <si>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</si>
  <si>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</si>
  <si>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</si>
  <si>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</si>
  <si>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</si>
  <si>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</si>
  <si>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</si>
  <si>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</si>
  <si>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</si>
  <si>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</si>
  <si>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</si>
  <si>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</si>
  <si>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</si>
  <si>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</si>
  <si>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</si>
  <si>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</si>
  <si>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</si>
  <si>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</si>
  <si>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</si>
  <si>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</si>
  <si>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</si>
  <si>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</si>
  <si>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</si>
  <si>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</si>
  <si>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</si>
  <si>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</si>
  <si>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</si>
  <si>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</si>
  <si>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</si>
  <si>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</si>
  <si>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</si>
  <si>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</si>
  <si>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</si>
  <si>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</si>
  <si>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</si>
  <si>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</si>
  <si>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</si>
  <si>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</si>
  <si>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</si>
  <si>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</si>
  <si>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</si>
  <si>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</si>
  <si>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</si>
  <si>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</si>
  <si>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</si>
  <si>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</si>
  <si>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</si>
  <si>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</si>
  <si>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</si>
  <si>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</si>
  <si>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</si>
  <si>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</si>
  <si>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</si>
  <si>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</si>
  <si>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</si>
  <si>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</si>
  <si>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</si>
  <si>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</si>
  <si>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</si>
  <si>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</si>
  <si>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</si>
  <si>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</si>
  <si>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</si>
  <si>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</si>
  <si>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</si>
  <si>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</si>
  <si>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</si>
  <si>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</si>
  <si>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</si>
  <si>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</si>
  <si>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</si>
  <si>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</si>
  <si>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</si>
  <si>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</si>
  <si>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</si>
  <si>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</si>
  <si>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</si>
  <si>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</si>
  <si>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</si>
  <si>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</si>
  <si>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</si>
  <si>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</si>
  <si>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</si>
  <si>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</si>
  <si>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</si>
  <si>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</si>
  <si>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</si>
  <si>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</si>
  <si>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</si>
  <si>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</si>
  <si>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</si>
  <si>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</si>
  <si>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</si>
  <si>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</si>
  <si>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</si>
  <si>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</si>
  <si>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</si>
  <si>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</si>
  <si>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</si>
  <si>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</si>
  <si>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</si>
  <si>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</si>
  <si>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</si>
  <si>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</si>
  <si>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</si>
  <si>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</si>
  <si>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</si>
  <si>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</si>
  <si>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</si>
  <si>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</si>
  <si>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</si>
  <si>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</si>
  <si>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</si>
  <si>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</si>
  <si>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</si>
  <si>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</si>
  <si>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</si>
  <si>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</si>
  <si>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</si>
  <si>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</si>
  <si>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</si>
  <si>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</si>
  <si>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</si>
  <si>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</si>
  <si>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</si>
  <si>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</si>
  <si>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</si>
  <si>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岐阜県輪之内町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</si>
  <si>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</si>
  <si>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</si>
  <si>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</si>
  <si>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</si>
  <si>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</si>
  <si>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</si>
  <si>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</si>
  <si>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</si>
  <si>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</si>
  <si>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</si>
  <si>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</si>
  <si>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</si>
  <si>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</si>
  <si>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</si>
  <si>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</si>
  <si>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</si>
  <si>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</si>
  <si>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</si>
  <si>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</si>
  <si>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</si>
  <si>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</si>
  <si>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</si>
  <si>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</si>
  <si>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</si>
  <si>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</si>
  <si>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</si>
  <si>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</si>
  <si>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</si>
  <si>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</si>
  <si>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</si>
  <si>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</si>
  <si>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</si>
  <si>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</si>
  <si>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</si>
  <si>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</si>
  <si>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</si>
  <si>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</si>
  <si>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</si>
  <si>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</si>
  <si>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</si>
  <si>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</si>
  <si>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</si>
  <si>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</si>
  <si>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</si>
  <si>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</si>
  <si>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</si>
  <si>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</si>
  <si>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</si>
  <si>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</si>
  <si>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</si>
  <si>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</si>
  <si>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</si>
  <si>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</si>
  <si>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</si>
  <si>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</si>
  <si>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</si>
  <si>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</si>
  <si>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</si>
  <si>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</si>
  <si>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</si>
  <si>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</si>
  <si>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</si>
  <si>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</si>
  <si>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</si>
  <si>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</si>
  <si>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</si>
  <si>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</si>
  <si>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</si>
  <si>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</si>
  <si>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</si>
  <si>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</si>
  <si>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</si>
  <si>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</si>
  <si>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</si>
  <si>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</si>
  <si>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</si>
  <si>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</si>
  <si>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</si>
  <si>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</si>
  <si>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</si>
  <si>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</si>
  <si>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</si>
  <si>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</si>
  <si>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</si>
  <si>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</si>
  <si>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</si>
  <si>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</si>
  <si>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</si>
  <si>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</si>
  <si>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</si>
  <si>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</si>
  <si>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</si>
  <si>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</si>
  <si>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</si>
  <si>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</si>
  <si>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</si>
  <si>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</si>
  <si>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</si>
  <si>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</si>
  <si>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</si>
  <si>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</si>
  <si>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</si>
  <si>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</si>
  <si>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</si>
  <si>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</si>
  <si>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</si>
  <si>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</si>
  <si>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</si>
  <si>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</si>
  <si>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</si>
  <si>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</si>
  <si>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</si>
  <si>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</si>
  <si>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</si>
  <si>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</si>
  <si>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</si>
  <si>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</si>
  <si>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</si>
  <si>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</si>
  <si>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</si>
  <si>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</si>
  <si>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</si>
  <si>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</si>
  <si>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</si>
  <si>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</si>
  <si>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</si>
  <si>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</si>
  <si>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</si>
  <si>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</si>
  <si>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</si>
  <si>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</si>
  <si>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</si>
  <si>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</si>
  <si>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</si>
  <si>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</si>
  <si>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</si>
  <si>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</si>
  <si>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</si>
  <si>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</si>
  <si>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</si>
  <si>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</si>
  <si>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</si>
  <si>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</si>
  <si>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</si>
  <si>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</si>
  <si>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</si>
  <si>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</si>
  <si>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</si>
  <si>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</si>
  <si>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</si>
  <si>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</si>
  <si>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</si>
  <si>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岐阜県輪之内町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</si>
  <si>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</si>
  <si>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</si>
  <si>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</si>
  <si>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</si>
  <si>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</si>
  <si>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</si>
  <si>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</si>
  <si>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</si>
  <si>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</si>
  <si>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</si>
  <si>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</si>
  <si>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</si>
  <si>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</si>
  <si>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</si>
  <si>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</si>
  <si>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</si>
  <si>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</si>
  <si>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</si>
  <si>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</si>
  <si>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</si>
  <si>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</si>
  <si>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</si>
  <si>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</si>
  <si>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</si>
  <si>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</si>
  <si>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</si>
  <si>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</si>
  <si>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</si>
  <si>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</si>
  <si>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</si>
  <si>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</si>
  <si>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</si>
  <si>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</si>
  <si>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</si>
  <si>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</si>
  <si>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</si>
  <si>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</si>
  <si>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</si>
  <si>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</si>
  <si>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</si>
  <si>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</si>
  <si>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</si>
  <si>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</si>
  <si>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</si>
  <si>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</si>
  <si>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</si>
  <si>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</si>
  <si>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</si>
  <si>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</si>
  <si>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</si>
  <si>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</si>
  <si>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</si>
  <si>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</si>
  <si>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</si>
  <si>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</si>
  <si>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</si>
  <si>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</si>
  <si>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</si>
  <si>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</si>
  <si>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</si>
  <si>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</si>
  <si>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</si>
  <si>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</si>
  <si>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</si>
  <si>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</si>
  <si>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</si>
  <si>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</si>
  <si>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</si>
  <si>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</si>
  <si>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</si>
  <si>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</si>
  <si>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</si>
  <si>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</si>
  <si>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</si>
  <si>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</si>
  <si>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</si>
  <si>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</si>
  <si>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</si>
  <si>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</si>
  <si>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</si>
  <si>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</si>
  <si>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</si>
  <si>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</si>
  <si>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</si>
  <si>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</si>
  <si>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</si>
  <si>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</si>
  <si>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</si>
  <si>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</si>
  <si>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</si>
  <si>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</si>
  <si>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</si>
  <si>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輪之内町特定環境保全公共下水道事業特別会計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</si>
  <si>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</si>
  <si>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</si>
  <si>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</si>
  <si>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</si>
  <si>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輪之内町国民健康保険事業特別会計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</si>
  <si>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</si>
  <si>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</si>
  <si>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</si>
  <si>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</si>
  <si>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</si>
  <si>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</si>
  <si>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</si>
  <si>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</si>
  <si>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</si>
  <si>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</si>
  <si>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</si>
  <si>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</si>
  <si>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</si>
  <si>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</si>
  <si>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</si>
  <si>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</si>
  <si>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</si>
  <si>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</si>
  <si>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</si>
  <si>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</si>
  <si>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</si>
  <si>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</si>
  <si>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</si>
  <si>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</si>
  <si>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</si>
  <si>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</si>
  <si>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</si>
  <si>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</si>
  <si>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</si>
  <si>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</si>
  <si>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</si>
  <si>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</si>
  <si>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</si>
  <si>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</si>
  <si>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</si>
  <si>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</si>
  <si>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</si>
  <si>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</si>
  <si>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</si>
  <si>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</si>
  <si>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</si>
  <si>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</si>
  <si>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</si>
  <si>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</si>
  <si>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</si>
  <si>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</si>
  <si>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</si>
  <si>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</si>
  <si>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</si>
  <si>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</si>
  <si>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</si>
  <si>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</si>
  <si>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</si>
  <si>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</si>
  <si>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</si>
  <si>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</si>
  <si>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</si>
  <si>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</si>
  <si>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</si>
  <si>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</si>
  <si>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</si>
  <si>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</si>
  <si>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</si>
  <si>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</si>
  <si>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</si>
  <si>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</si>
  <si>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</si>
  <si>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</si>
  <si>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</si>
  <si>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</si>
  <si>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</si>
  <si>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</si>
  <si>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</si>
  <si>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</si>
  <si>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</si>
  <si>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</si>
  <si>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</si>
  <si>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</si>
  <si>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</si>
  <si>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</si>
  <si>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</si>
  <si>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</si>
  <si>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</si>
  <si>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3.83</t>
  </si>
  <si>
    <t>▲ 0.26</t>
  </si>
  <si>
    <t>▲ 0.76</t>
  </si>
  <si>
    <t>輪之内町水道事業会計</t>
  </si>
  <si>
    <t>一般会計</t>
  </si>
  <si>
    <t>輪之内町特定環境保全公共下水道事業特別会計</t>
  </si>
  <si>
    <t>輪之内町国民健康保険事業特別会計</t>
  </si>
  <si>
    <t>輪之内町後期高齢者医療特別会計</t>
  </si>
  <si>
    <t>輪之内町児童発達支援事業特別会計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</si>
  <si>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</si>
  <si>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</si>
  <si>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</si>
  <si>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</si>
  <si>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</si>
  <si>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</si>
  <si>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</si>
  <si>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</si>
  <si>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基金繰入１百万円</t>
    <rPh sb="0" eb="2">
      <t>キキン</t>
    </rPh>
    <rPh sb="2" eb="4">
      <t>クリイレ</t>
    </rPh>
    <rPh sb="5" eb="8">
      <t>ヒャクマンエン</t>
    </rPh>
    <phoneticPr fontId="2"/>
  </si>
  <si>
    <t>-</t>
    <phoneticPr fontId="2"/>
  </si>
  <si>
    <t>-</t>
    <phoneticPr fontId="2"/>
  </si>
  <si>
    <t>基金繰入25百万円</t>
    <rPh sb="0" eb="2">
      <t>キキン</t>
    </rPh>
    <rPh sb="2" eb="4">
      <t>クリイレ</t>
    </rPh>
    <rPh sb="6" eb="9">
      <t>ヒャクマンエン</t>
    </rPh>
    <phoneticPr fontId="2"/>
  </si>
  <si>
    <t>大垣衛生施設組合</t>
    <rPh sb="0" eb="2">
      <t>オオガキ</t>
    </rPh>
    <rPh sb="2" eb="4">
      <t>エイセイ</t>
    </rPh>
    <rPh sb="4" eb="6">
      <t>シセツ</t>
    </rPh>
    <rPh sb="6" eb="8">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</si>
  <si>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</si>
  <si>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</si>
  <si>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</si>
  <si>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基金繰入90百万円</t>
    <rPh sb="0" eb="2">
      <t>キキン</t>
    </rPh>
    <rPh sb="2" eb="4">
      <t>クリイレ</t>
    </rPh>
    <rPh sb="6" eb="9">
      <t>ヒャクマンエン</t>
    </rPh>
    <phoneticPr fontId="2"/>
  </si>
  <si>
    <t>大垣消防組合</t>
    <rPh sb="0" eb="2">
      <t>オオガキ</t>
    </rPh>
    <rPh sb="2" eb="4">
      <t>ショウボウ</t>
    </rPh>
    <rPh sb="4" eb="6">
      <t>クミアイ</t>
    </rPh>
    <phoneticPr fontId="2"/>
  </si>
  <si>
    <t>基金繰入380百万円</t>
    <rPh sb="0" eb="2">
      <t>キキン</t>
    </rPh>
    <rPh sb="2" eb="4">
      <t>クリイレ</t>
    </rPh>
    <rPh sb="7" eb="10">
      <t>ヒャクマンエン</t>
    </rPh>
    <phoneticPr fontId="2"/>
  </si>
  <si>
    <t>西濃環境整備組合</t>
    <rPh sb="0" eb="2">
      <t>セイノウ</t>
    </rPh>
    <rPh sb="2" eb="4">
      <t>カンキョウ</t>
    </rPh>
    <rPh sb="4" eb="6">
      <t>セイビ</t>
    </rPh>
    <rPh sb="6" eb="8">
      <t>クミアイ</t>
    </rPh>
    <phoneticPr fontId="2"/>
  </si>
  <si>
    <t>基金繰入287百万円</t>
    <rPh sb="0" eb="2">
      <t>キキン</t>
    </rPh>
    <rPh sb="2" eb="4">
      <t>クリイレ</t>
    </rPh>
    <rPh sb="7" eb="10">
      <t>ヒャクマンエン</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</si>
  <si>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</si>
  <si>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</si>
  <si>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</si>
  <si>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あすわ苑老人福祉施設事務組合</t>
    <rPh sb="3" eb="4">
      <t>エン</t>
    </rPh>
    <rPh sb="4" eb="6">
      <t>ロウジン</t>
    </rPh>
    <rPh sb="6" eb="8">
      <t>フクシ</t>
    </rPh>
    <rPh sb="8" eb="10">
      <t>シセツ</t>
    </rPh>
    <rPh sb="10" eb="12">
      <t>ジム</t>
    </rPh>
    <rPh sb="12" eb="14">
      <t>クミアイ</t>
    </rPh>
    <phoneticPr fontId="2"/>
  </si>
  <si>
    <t>〇</t>
    <phoneticPr fontId="2"/>
  </si>
  <si>
    <t>輪之内町土地開発公社</t>
    <rPh sb="0" eb="4">
      <t>ワノウチチョウ</t>
    </rPh>
    <rPh sb="4" eb="6">
      <t>トチ</t>
    </rPh>
    <rPh sb="6" eb="8">
      <t>カイハツ</t>
    </rPh>
    <rPh sb="8" eb="10">
      <t>コウシャ</t>
    </rPh>
    <phoneticPr fontId="2"/>
  </si>
  <si>
    <t>公共施設等整備基金</t>
  </si>
  <si>
    <t>土地基盤整備基金</t>
  </si>
  <si>
    <t>地域福祉基金</t>
  </si>
  <si>
    <t>ふるさと応援基金</t>
  </si>
  <si>
    <t>加納良造学術文化振興基金</t>
  </si>
  <si>
    <t>安八郡広域連合</t>
    <rPh sb="0" eb="2">
      <t>アンパチ</t>
    </rPh>
    <rPh sb="2" eb="3">
      <t>グン</t>
    </rPh>
    <rPh sb="3" eb="5">
      <t>コウイキ</t>
    </rPh>
    <rPh sb="5" eb="7">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</si>
</sst>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78B5-450D-BD5B-F0B3F78F49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60206</c:v>
                </c:pt>
                <c:pt idx="1">
                  <c:v>96583</c:v>
                </c:pt>
                <c:pt idx="2">
                  <c:v>82426</c:v>
                </c:pt>
                <c:pt idx="3">
                  <c:v>61429</c:v>
                </c:pt>
                <c:pt idx="4">
                  <c:v>54985</c:v>
                </c:pt>
              </c:numCache>
            </c:numRef>
          </c:val>
          <c:smooth val="0"/>
          <c:extLst>
            <c:ext xmlns:c16="http://schemas.microsoft.com/office/drawing/2014/chart" uri="{C3380CC4-5D6E-409C-BE32-E72D297353CC}">
              <c16:uniqueId val="{00000001-78B5-450D-BD5B-F0B3F78F49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c:v>
                </c:pt>
                <c:pt idx="1">
                  <c:v>4.6399999999999997</c:v>
                </c:pt>
                <c:pt idx="2">
                  <c:v>4.03</c:v>
                </c:pt>
                <c:pt idx="3">
                  <c:v>7.01</c:v>
                </c:pt>
                <c:pt idx="4">
                  <c:v>5.94</c:v>
                </c:pt>
              </c:numCache>
            </c:numRef>
          </c:val>
          <c:extLst>
            <c:ext xmlns:c16="http://schemas.microsoft.com/office/drawing/2014/chart" uri="{C3380CC4-5D6E-409C-BE32-E72D297353CC}">
              <c16:uniqueId val="{00000000-D2F6-4A56-AA58-CC946E3AEE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25.83</c:v>
                </c:pt>
                <c:pt idx="1">
                  <c:v>25.79</c:v>
                </c:pt>
                <c:pt idx="2">
                  <c:v>24.39</c:v>
                </c:pt>
                <c:pt idx="3">
                  <c:v>24.98</c:v>
                </c:pt>
                <c:pt idx="4">
                  <c:v>26.09</c:v>
                </c:pt>
              </c:numCache>
            </c:numRef>
          </c:val>
          <c:extLst>
            <c:ext xmlns:c16="http://schemas.microsoft.com/office/drawing/2014/chart" uri="{C3380CC4-5D6E-409C-BE32-E72D297353CC}">
              <c16:uniqueId val="{00000001-D2F6-4A56-AA58-CC946E3AEE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-3.83</c:v>
                </c:pt>
                <c:pt idx="1">
                  <c:v>0.84</c:v>
                </c:pt>
                <c:pt idx="2">
                  <c:v>-0.26</c:v>
                </c:pt>
                <c:pt idx="3">
                  <c:v>5.39</c:v>
                </c:pt>
                <c:pt idx="4">
                  <c:v>-0.76</c:v>
                </c:pt>
              </c:numCache>
            </c:numRef>
          </c:val>
          <c:smooth val="0"/>
          <c:extLst>
            <c:ext xmlns:c16="http://schemas.microsoft.com/office/drawing/2014/chart" uri="{C3380CC4-5D6E-409C-BE32-E72D297353CC}">
              <c16:uniqueId val="{00000002-D2F6-4A56-AA58-CC946E3AEE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17-4851-8EFD-08B185DF69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17-4851-8EFD-08B185DF69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17-4851-8EFD-08B185DF696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17-4851-8EFD-08B185DF6962}"/>
            </c:ext>
          </c:extLst>
        </c:ser>
        <c:ser>
          <c:idx val="4"/>
          <c:order val="4"/>
          <c:tx>
            <c:strRef>
              <c:f>データシート!$A$31</c:f>
              <c:strCache>
                <c:ptCount val="1"/>
                <c:pt idx="0">
                  <c:v>輪之内町児童発達支援事業特別会計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4-9317-4851-8EFD-08B185DF6962}"/>
            </c:ext>
          </c:extLst>
        </c:ser>
        <c:ser>
          <c:idx val="5"/>
          <c:order val="5"/>
          <c:tx>
            <c:strRef>
              <c:f>データシート!$A$32</c:f>
              <c:strCache>
                <c:ptCount val="1"/>
                <c:pt idx="0">
                  <c:v>輪之内町後期高齢者医療特別会計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7.0000000000000007E-2</c:v>
                </c:pt>
                <c:pt idx="8">
                  <c:v>#N/A</c:v>
                </c:pt>
                <c:pt idx="9">
                  <c:v>7.0000000000000007E-2</c:v>
                </c:pt>
              </c:numCache>
            </c:numRef>
          </c:val>
          <c:extLst>
            <c:ext xmlns:c16="http://schemas.microsoft.com/office/drawing/2014/chart" uri="{C3380CC4-5D6E-409C-BE32-E72D297353CC}">
              <c16:uniqueId val="{00000005-9317-4851-8EFD-08B185DF6962}"/>
            </c:ext>
          </c:extLst>
        </c:ser>
        <c:ser>
          <c:idx val="6"/>
          <c:order val="6"/>
          <c:tx>
            <c:strRef>
              <c:f>データシート!$A$33</c:f>
              <c:strCache>
                <c:ptCount val="1"/>
                <c:pt idx="0">
                  <c:v>輪之内町国民健康保険事業特別会計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1.43</c:v>
                </c:pt>
                <c:pt idx="2">
                  <c:v>#N/A</c:v>
                </c:pt>
                <c:pt idx="3">
                  <c:v>0.92</c:v>
                </c:pt>
                <c:pt idx="4">
                  <c:v>#N/A</c:v>
                </c:pt>
                <c:pt idx="5">
                  <c:v>1.04</c:v>
                </c:pt>
                <c:pt idx="6">
                  <c:v>#N/A</c:v>
                </c:pt>
                <c:pt idx="7">
                  <c:v>0.96</c:v>
                </c:pt>
                <c:pt idx="8">
                  <c:v>#N/A</c:v>
                </c:pt>
                <c:pt idx="9">
                  <c:v>0.91</c:v>
                </c:pt>
              </c:numCache>
            </c:numRef>
          </c:val>
          <c:extLst>
            <c:ext xmlns:c16="http://schemas.microsoft.com/office/drawing/2014/chart" uri="{C3380CC4-5D6E-409C-BE32-E72D297353CC}">
              <c16:uniqueId val="{00000006-9317-4851-8EFD-08B185DF6962}"/>
            </c:ext>
          </c:extLst>
        </c:ser>
        <c:ser>
          <c:idx val="7"/>
          <c:order val="7"/>
          <c:tx>
            <c:strRef>
              <c:f>データシート!$A$34</c:f>
              <c:strCache>
                <c:ptCount val="1"/>
                <c:pt idx="0">
                  <c:v>輪之内町特定環境保全公共下水道事業特別会計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0.57999999999999996</c:v>
                </c:pt>
                <c:pt idx="2">
                  <c:v>#N/A</c:v>
                </c:pt>
                <c:pt idx="3">
                  <c:v>0.31</c:v>
                </c:pt>
                <c:pt idx="4">
                  <c:v>#N/A</c:v>
                </c:pt>
                <c:pt idx="5">
                  <c:v>0.35</c:v>
                </c:pt>
                <c:pt idx="6">
                  <c:v>#N/A</c:v>
                </c:pt>
                <c:pt idx="7">
                  <c:v>0.34</c:v>
                </c:pt>
                <c:pt idx="8">
                  <c:v>#N/A</c:v>
                </c:pt>
                <c:pt idx="9">
                  <c:v>0.98</c:v>
                </c:pt>
              </c:numCache>
            </c:numRef>
          </c:val>
          <c:extLst>
            <c:ext xmlns:c16="http://schemas.microsoft.com/office/drawing/2014/chart" uri="{C3380CC4-5D6E-409C-BE32-E72D297353CC}">
              <c16:uniqueId val="{00000007-9317-4851-8EFD-08B185DF69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4.43</c:v>
                </c:pt>
                <c:pt idx="2">
                  <c:v>#N/A</c:v>
                </c:pt>
                <c:pt idx="3">
                  <c:v>4.63</c:v>
                </c:pt>
                <c:pt idx="4">
                  <c:v>#N/A</c:v>
                </c:pt>
                <c:pt idx="5">
                  <c:v>3.99</c:v>
                </c:pt>
                <c:pt idx="6">
                  <c:v>#N/A</c:v>
                </c:pt>
                <c:pt idx="7">
                  <c:v>7</c:v>
                </c:pt>
                <c:pt idx="8">
                  <c:v>#N/A</c:v>
                </c:pt>
                <c:pt idx="9">
                  <c:v>5.94</c:v>
                </c:pt>
              </c:numCache>
            </c:numRef>
          </c:val>
          <c:extLst>
            <c:ext xmlns:c16="http://schemas.microsoft.com/office/drawing/2014/chart" uri="{C3380CC4-5D6E-409C-BE32-E72D297353CC}">
              <c16:uniqueId val="{00000008-9317-4851-8EFD-08B185DF6962}"/>
            </c:ext>
          </c:extLst>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8.43</c:v>
                </c:pt>
                <c:pt idx="2">
                  <c:v>#N/A</c:v>
                </c:pt>
                <c:pt idx="3">
                  <c:v>9.81</c:v>
                </c:pt>
                <c:pt idx="4">
                  <c:v>#N/A</c:v>
                </c:pt>
                <c:pt idx="5">
                  <c:v>9.0299999999999994</c:v>
                </c:pt>
                <c:pt idx="6">
                  <c:v>#N/A</c:v>
                </c:pt>
                <c:pt idx="7">
                  <c:v>8.75</c:v>
                </c:pt>
                <c:pt idx="8">
                  <c:v>#N/A</c:v>
                </c:pt>
                <c:pt idx="9">
                  <c:v>8.85</c:v>
                </c:pt>
              </c:numCache>
            </c:numRef>
          </c:val>
          <c:extLst>
            <c:ext xmlns:c16="http://schemas.microsoft.com/office/drawing/2014/chart" uri="{C3380CC4-5D6E-409C-BE32-E72D297353CC}">
              <c16:uniqueId val="{00000009-9317-4851-8EFD-08B185DF69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341</c:v>
                </c:pt>
                <c:pt idx="5">
                  <c:v>346</c:v>
                </c:pt>
                <c:pt idx="8">
                  <c:v>357</c:v>
                </c:pt>
                <c:pt idx="11">
                  <c:v>353</c:v>
                </c:pt>
                <c:pt idx="14">
                  <c:v>357</c:v>
                </c:pt>
              </c:numCache>
            </c:numRef>
          </c:val>
          <c:extLst>
            <c:ext xmlns:c16="http://schemas.microsoft.com/office/drawing/2014/chart" uri="{C3380CC4-5D6E-409C-BE32-E72D297353CC}">
              <c16:uniqueId val="{00000000-0649-4B9C-B513-0E4511443D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49-4B9C-B513-0E4511443D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c:v>
                </c:pt>
                <c:pt idx="3">
                  <c:v>31</c:v>
                </c:pt>
                <c:pt idx="6">
                  <c:v>31</c:v>
                </c:pt>
                <c:pt idx="9">
                  <c:v>16</c:v>
                </c:pt>
                <c:pt idx="12">
                  <c:v>0</c:v>
                </c:pt>
              </c:numCache>
            </c:numRef>
          </c:val>
          <c:extLst>
            <c:ext xmlns:c16="http://schemas.microsoft.com/office/drawing/2014/chart" uri="{C3380CC4-5D6E-409C-BE32-E72D297353CC}">
              <c16:uniqueId val="{00000002-0649-4B9C-B513-0E4511443D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14</c:v>
                </c:pt>
                <c:pt idx="6">
                  <c:v>14</c:v>
                </c:pt>
                <c:pt idx="9">
                  <c:v>15</c:v>
                </c:pt>
                <c:pt idx="12">
                  <c:v>16</c:v>
                </c:pt>
              </c:numCache>
            </c:numRef>
          </c:val>
          <c:extLst>
            <c:ext xmlns:c16="http://schemas.microsoft.com/office/drawing/2014/chart" uri="{C3380CC4-5D6E-409C-BE32-E72D297353CC}">
              <c16:uniqueId val="{00000003-0649-4B9C-B513-0E4511443D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182</c:v>
                </c:pt>
                <c:pt idx="3">
                  <c:v>191</c:v>
                </c:pt>
                <c:pt idx="6">
                  <c:v>210</c:v>
                </c:pt>
                <c:pt idx="9">
                  <c:v>229</c:v>
                </c:pt>
                <c:pt idx="12">
                  <c:v>244</c:v>
                </c:pt>
              </c:numCache>
            </c:numRef>
          </c:val>
          <c:extLst>
            <c:ext xmlns:c16="http://schemas.microsoft.com/office/drawing/2014/chart" uri="{C3380CC4-5D6E-409C-BE32-E72D297353CC}">
              <c16:uniqueId val="{00000004-0649-4B9C-B513-0E4511443D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49-4B9C-B513-0E4511443D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49-4B9C-B513-0E4511443D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246</c:v>
                </c:pt>
                <c:pt idx="3">
                  <c:v>262</c:v>
                </c:pt>
                <c:pt idx="6">
                  <c:v>282</c:v>
                </c:pt>
                <c:pt idx="9">
                  <c:v>290</c:v>
                </c:pt>
                <c:pt idx="12">
                  <c:v>304</c:v>
                </c:pt>
              </c:numCache>
            </c:numRef>
          </c:val>
          <c:extLst>
            <c:ext xmlns:c16="http://schemas.microsoft.com/office/drawing/2014/chart" uri="{C3380CC4-5D6E-409C-BE32-E72D297353CC}">
              <c16:uniqueId val="{00000007-0649-4B9C-B513-0E4511443D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139</c:v>
                </c:pt>
                <c:pt idx="2">
                  <c:v>#N/A</c:v>
                </c:pt>
                <c:pt idx="3">
                  <c:v>#N/A</c:v>
                </c:pt>
                <c:pt idx="4">
                  <c:v>152</c:v>
                </c:pt>
                <c:pt idx="5">
                  <c:v>#N/A</c:v>
                </c:pt>
                <c:pt idx="6">
                  <c:v>#N/A</c:v>
                </c:pt>
                <c:pt idx="7">
                  <c:v>180</c:v>
                </c:pt>
                <c:pt idx="8">
                  <c:v>#N/A</c:v>
                </c:pt>
                <c:pt idx="9">
                  <c:v>#N/A</c:v>
                </c:pt>
                <c:pt idx="10">
                  <c:v>197</c:v>
                </c:pt>
                <c:pt idx="11">
                  <c:v>#N/A</c:v>
                </c:pt>
                <c:pt idx="12">
                  <c:v>#N/A</c:v>
                </c:pt>
                <c:pt idx="13">
                  <c:v>207</c:v>
                </c:pt>
                <c:pt idx="14">
                  <c:v>#N/A</c:v>
                </c:pt>
              </c:numCache>
            </c:numRef>
          </c:val>
          <c:smooth val="0"/>
          <c:extLst>
            <c:ext xmlns:c16="http://schemas.microsoft.com/office/drawing/2014/chart" uri="{C3380CC4-5D6E-409C-BE32-E72D297353CC}">
              <c16:uniqueId val="{00000008-0649-4B9C-B513-0E4511443D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4546</c:v>
                </c:pt>
                <c:pt idx="5">
                  <c:v>4576</c:v>
                </c:pt>
                <c:pt idx="8">
                  <c:v>4609</c:v>
                </c:pt>
                <c:pt idx="11">
                  <c:v>4517</c:v>
                </c:pt>
                <c:pt idx="14">
                  <c:v>4286</c:v>
                </c:pt>
              </c:numCache>
            </c:numRef>
          </c:val>
          <c:extLst>
            <c:ext xmlns:c16="http://schemas.microsoft.com/office/drawing/2014/chart" uri="{C3380CC4-5D6E-409C-BE32-E72D297353CC}">
              <c16:uniqueId val="{00000000-30BE-4122-9E8C-B5D7ACF5A8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0BE-4122-9E8C-B5D7ACF5A8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2380</c:v>
                </c:pt>
                <c:pt idx="5">
                  <c:v>2152</c:v>
                </c:pt>
                <c:pt idx="8">
                  <c:v>2201</c:v>
                </c:pt>
                <c:pt idx="11">
                  <c:v>2398</c:v>
                </c:pt>
                <c:pt idx="14">
                  <c:v>2533</c:v>
                </c:pt>
              </c:numCache>
            </c:numRef>
          </c:val>
          <c:extLst>
            <c:ext xmlns:c16="http://schemas.microsoft.com/office/drawing/2014/chart" uri="{C3380CC4-5D6E-409C-BE32-E72D297353CC}">
              <c16:uniqueId val="{00000002-30BE-4122-9E8C-B5D7ACF5A8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BE-4122-9E8C-B5D7ACF5A8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BE-4122-9E8C-B5D7ACF5A8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BE-4122-9E8C-B5D7ACF5A8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549</c:v>
                </c:pt>
                <c:pt idx="3">
                  <c:v>552</c:v>
                </c:pt>
                <c:pt idx="6">
                  <c:v>532</c:v>
                </c:pt>
                <c:pt idx="9">
                  <c:v>531</c:v>
                </c:pt>
                <c:pt idx="12">
                  <c:v>521</c:v>
                </c:pt>
              </c:numCache>
            </c:numRef>
          </c:val>
          <c:extLst>
            <c:ext xmlns:c16="http://schemas.microsoft.com/office/drawing/2014/chart" uri="{C3380CC4-5D6E-409C-BE32-E72D297353CC}">
              <c16:uniqueId val="{00000006-30BE-4122-9E8C-B5D7ACF5A8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151</c:v>
                </c:pt>
                <c:pt idx="3">
                  <c:v>153</c:v>
                </c:pt>
                <c:pt idx="6">
                  <c:v>175</c:v>
                </c:pt>
                <c:pt idx="9">
                  <c:v>168</c:v>
                </c:pt>
                <c:pt idx="12">
                  <c:v>192</c:v>
                </c:pt>
              </c:numCache>
            </c:numRef>
          </c:val>
          <c:extLst>
            <c:ext xmlns:c16="http://schemas.microsoft.com/office/drawing/2014/chart" uri="{C3380CC4-5D6E-409C-BE32-E72D297353CC}">
              <c16:uniqueId val="{00000007-30BE-4122-9E8C-B5D7ACF5A8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3201</c:v>
                </c:pt>
                <c:pt idx="3">
                  <c:v>3192</c:v>
                </c:pt>
                <c:pt idx="6">
                  <c:v>3091</c:v>
                </c:pt>
                <c:pt idx="9">
                  <c:v>3164</c:v>
                </c:pt>
                <c:pt idx="12">
                  <c:v>3132</c:v>
                </c:pt>
              </c:numCache>
            </c:numRef>
          </c:val>
          <c:extLst>
            <c:ext xmlns:c16="http://schemas.microsoft.com/office/drawing/2014/chart" uri="{C3380CC4-5D6E-409C-BE32-E72D297353CC}">
              <c16:uniqueId val="{00000008-30BE-4122-9E8C-B5D7ACF5A8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172</c:v>
                </c:pt>
                <c:pt idx="3">
                  <c:v>142</c:v>
                </c:pt>
                <c:pt idx="6">
                  <c:v>92</c:v>
                </c:pt>
                <c:pt idx="9">
                  <c:v>0</c:v>
                </c:pt>
                <c:pt idx="12">
                  <c:v>0</c:v>
                </c:pt>
              </c:numCache>
            </c:numRef>
          </c:val>
          <c:extLst>
            <c:ext xmlns:c16="http://schemas.microsoft.com/office/drawing/2014/chart" uri="{C3380CC4-5D6E-409C-BE32-E72D297353CC}">
              <c16:uniqueId val="{00000009-30BE-4122-9E8C-B5D7ACF5A8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3104</c:v>
                </c:pt>
                <c:pt idx="3">
                  <c:v>3214</c:v>
                </c:pt>
                <c:pt idx="6">
                  <c:v>3315</c:v>
                </c:pt>
                <c:pt idx="9">
                  <c:v>3273</c:v>
                </c:pt>
                <c:pt idx="12">
                  <c:v>3043</c:v>
                </c:pt>
              </c:numCache>
            </c:numRef>
          </c:val>
          <c:extLst>
            <c:ext xmlns:c16="http://schemas.microsoft.com/office/drawing/2014/chart" uri="{C3380CC4-5D6E-409C-BE32-E72D297353CC}">
              <c16:uniqueId val="{0000000A-30BE-4122-9E8C-B5D7ACF5A8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251</c:v>
                </c:pt>
                <c:pt idx="2">
                  <c:v>#N/A</c:v>
                </c:pt>
                <c:pt idx="3">
                  <c:v>#N/A</c:v>
                </c:pt>
                <c:pt idx="4">
                  <c:v>525</c:v>
                </c:pt>
                <c:pt idx="5">
                  <c:v>#N/A</c:v>
                </c:pt>
                <c:pt idx="6">
                  <c:v>#N/A</c:v>
                </c:pt>
                <c:pt idx="7">
                  <c:v>394</c:v>
                </c:pt>
                <c:pt idx="8">
                  <c:v>#N/A</c:v>
                </c:pt>
                <c:pt idx="9">
                  <c:v>#N/A</c:v>
                </c:pt>
                <c:pt idx="10">
                  <c:v>221</c:v>
                </c:pt>
                <c:pt idx="11">
                  <c:v>#N/A</c:v>
                </c:pt>
                <c:pt idx="12">
                  <c:v>#N/A</c:v>
                </c:pt>
                <c:pt idx="13">
                  <c:v>70</c:v>
                </c:pt>
                <c:pt idx="14">
                  <c:v>#N/A</c:v>
                </c:pt>
              </c:numCache>
            </c:numRef>
          </c:val>
          <c:smooth val="0"/>
          <c:extLst>
            <c:ext xmlns:c16="http://schemas.microsoft.com/office/drawing/2014/chart" uri="{C3380CC4-5D6E-409C-BE32-E72D297353CC}">
              <c16:uniqueId val="{0000000B-30BE-4122-9E8C-B5D7ACF5A8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754</c:v>
                </c:pt>
                <c:pt idx="1">
                  <c:v>825</c:v>
                </c:pt>
                <c:pt idx="2">
                  <c:v>841</c:v>
                </c:pt>
              </c:numCache>
            </c:numRef>
          </c:val>
          <c:extLst>
            <c:ext xmlns:c16="http://schemas.microsoft.com/office/drawing/2014/chart" uri="{C3380CC4-5D6E-409C-BE32-E72D297353CC}">
              <c16:uniqueId val="{00000000-0D04-4833-88E3-DFFC04AEB3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157</c:v>
                </c:pt>
                <c:pt idx="1">
                  <c:v>158</c:v>
                </c:pt>
                <c:pt idx="2">
                  <c:v>159</c:v>
                </c:pt>
              </c:numCache>
            </c:numRef>
          </c:val>
          <c:extLst>
            <c:ext xmlns:c16="http://schemas.microsoft.com/office/drawing/2014/chart" uri="{C3380CC4-5D6E-409C-BE32-E72D297353CC}">
              <c16:uniqueId val="{00000001-0D04-4833-88E3-DFFC04AEB3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1055</c:v>
                </c:pt>
                <c:pt idx="1">
                  <c:v>1180</c:v>
                </c:pt>
                <c:pt idx="2">
                  <c:v>1323</c:v>
                </c:pt>
              </c:numCache>
            </c:numRef>
          </c:val>
          <c:extLst>
            <c:ext xmlns:c16="http://schemas.microsoft.com/office/drawing/2014/chart" uri="{C3380CC4-5D6E-409C-BE32-E72D297353CC}">
              <c16:uniqueId val="{00000002-0D04-4833-88E3-DFFC04AEB3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年度発行事業債の元金償還開始により、前年度と比較し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百万円の増となった。今後も地方債の新規発行の抑制に努める、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百万円の増となった。下水道会計への繰出金の増加が続いているが、今後下水道債の償還ピークを迎えることもあり、長期的な視野により数値の推移を注視する。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年度に全額償還終了した。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一般会計に係る地方債の現在高は、臨時財政対策債の新規発行額が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百万円減となったこともあり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年度は下水道事業債の新規発行が無かったため、地方債現在高は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を前年度と比較すると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）は基金は増となったが基準財政需要額算入見込額は減となり、全体では前年度と比較し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今後も下水道会計への繰出金の増、公共施設の老朽化、長寿命化対策を講じる必要性があり財政負担を伴うが、可能な限り地方債の新規発行の抑制及び基金積立を行うべく努める。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岐阜県輪之内町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取崩を行ったのは森林環境譲与税基金のみで、多くの基金で積立を行うことができたため、基金全体では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積立額の大きなものは、公共施設等整備基金に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公共施設等の長寿命化、老朽化対策及び災害への備え等の不測の事態に備え、「公共施設等整備基金」及び「財政調整基金」に優先的に積立を行う。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・公共施設等整備基金･･･････････町の公共公益施設の整備に必要な経費に充当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・土地基盤整備基金･････････････福束地区湛水防除事業、ほ場整備事業施行における負担金及び土地改良事業施行に要する経費に充当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・地域福祉基金･････････････････在宅福祉等の普及向上、健康生きがいづくりの推進、ボランティア活動の活発化</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・加納良造学術文化振興基金･････輪之内町の学術文化の振興</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・ふるさと応援基金･････････････自然環境の維持保全、社会福祉・高齢者福祉の向上、次世代育成・学校教育の充実、協働のまちづくり、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文化財の保全、伝統行事の振興</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・ふるさと農村活性化対策基金･･･土地改良施設等の利活用に係る集落共同活動の支援</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・修学助成事業奨学金支給基金･･･有能な人材の育成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・森林環境譲与税基金･･･････････木材利用の促進や普及啓発</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・公共施設等整備基金･･･････････公共施設の整備に備え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百万円を積立したことによる増加。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百万円を積立したことによる増加。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・公共施設等整備基金･･･････････公共施設が建設後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年程度経過している施設が多く、今後必要となる老朽化・長寿命化対策に</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備えるため、公共施設等整備計画に基づき財政負担を平準化し、将来の財政負担を増加させないよう、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基金を取崩すことなく会計運営を行い、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将来負担比率上昇の抑制にもつながるため積立を継続し、可能な限り取崩を行わないよう努める。今後の防災拠点整備にかかる費用や、自然災害等へ 　　の備え等、様々な要因に備えるべく公共施設等整備基金とともに、優先的に積立を行う。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百万円積立てたことによる増加。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公共施設の長寿命化、老朽化対策等のため、今後も公債費の増加が見込まれ、不測の事態に備えるため毎年定額の積立を継続している。特定財源の確保や経費削減に努め、取崩を抑制する。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9,326
8,905
22.33
4,786,859
4,595,469
191,390
3,221,701
3,042,808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0.57</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年度単年度で見ると、算定分子である基準財政収入額は法人税割等の増により増加、算定分母である基準財政需要額も臨時財政対策債振替相当額の減により増加した結果、財政力指数（単年度）は増加した。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カ年平均でみると、令和元年度の指数が大きかったこともあり、前年度比較で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113595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臨時財政対策債の減により算定分母は減少し、物件費や下水道会計への繰出金の増により算定分子が増加したため、前年度と比較し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類似団体平均は下回っているものの、行財政改革に基づく経常経費の削減意識を高め、かつ新たな自主財源の確保及び、徴収体制を強化し現年分の確実な税収確保につなげる。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114681</xdr:rowOff>
    </xdr:from>
    <xdr:to>
      <xdr:col>23</xdr:col>
      <xdr:colOff>133350</xdr:colOff>
      <xdr:row>61</xdr:row>
      <xdr:rowOff>61468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01681"/>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114681</xdr:rowOff>
    </xdr:from>
    <xdr:to>
      <xdr:col>19</xdr:col>
      <xdr:colOff>133350</xdr:colOff>
      <xdr:row>61</xdr:row>
      <xdr:rowOff>109728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01681"/>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25273</xdr:rowOff>
    </xdr:from>
    <xdr:to>
      <xdr:col>15</xdr:col>
      <xdr:colOff>82550</xdr:colOff>
      <xdr:row>61</xdr:row>
      <xdr:rowOff>109728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8372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138811</xdr:rowOff>
    </xdr:from>
    <xdr:to>
      <xdr:col>11</xdr:col>
      <xdr:colOff>31750</xdr:colOff>
      <xdr:row>61</xdr:row>
      <xdr:rowOff>25273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2581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10668</xdr:rowOff>
    </xdr:from>
    <xdr:to>
      <xdr:col>23</xdr:col>
      <xdr:colOff>184150</xdr:colOff>
      <xdr:row>61</xdr:row>
      <xdr:rowOff>112268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27195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63881</xdr:rowOff>
    </xdr:from>
    <xdr:to>
      <xdr:col>19</xdr:col>
      <xdr:colOff>184150</xdr:colOff>
      <xdr:row>60</xdr:row>
      <xdr:rowOff>165481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4208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1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58928</xdr:rowOff>
    </xdr:from>
    <xdr:to>
      <xdr:col>15</xdr:col>
      <xdr:colOff>133350</xdr:colOff>
      <xdr:row>61</xdr:row>
      <xdr:rowOff>160528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170705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145923</xdr:rowOff>
    </xdr:from>
    <xdr:to>
      <xdr:col>11</xdr:col>
      <xdr:colOff>82550</xdr:colOff>
      <xdr:row>61</xdr:row>
      <xdr:rowOff>76073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86250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0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88011</xdr:rowOff>
    </xdr:from>
    <xdr:to>
      <xdr:col>7</xdr:col>
      <xdr:colOff>31750</xdr:colOff>
      <xdr:row>61</xdr:row>
      <xdr:rowOff>18161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28338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171,669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177,388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人件費は減少したものの、近年の物価高の影響等により物件費が年々増加している。人口は減少しているが、一人当たり決算額は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類似団体平均は下回っているものの、消耗品費、光熱水費、委託料等の経常経費の抑制に引き続き努める。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53020</xdr:rowOff>
    </xdr:from>
    <xdr:to>
      <xdr:col>23</xdr:col>
      <xdr:colOff>133350</xdr:colOff>
      <xdr:row>81</xdr:row>
      <xdr:rowOff>59592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40470"/>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52009</xdr:rowOff>
    </xdr:from>
    <xdr:to>
      <xdr:col>19</xdr:col>
      <xdr:colOff>133350</xdr:colOff>
      <xdr:row>81</xdr:row>
      <xdr:rowOff>53020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9459"/>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33066</xdr:rowOff>
    </xdr:from>
    <xdr:to>
      <xdr:col>15</xdr:col>
      <xdr:colOff>82550</xdr:colOff>
      <xdr:row>81</xdr:row>
      <xdr:rowOff>52009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0516"/>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26570</xdr:rowOff>
    </xdr:from>
    <xdr:to>
      <xdr:col>11</xdr:col>
      <xdr:colOff>31750</xdr:colOff>
      <xdr:row>81</xdr:row>
      <xdr:rowOff>33066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4020"/>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8792</xdr:rowOff>
    </xdr:from>
    <xdr:to>
      <xdr:col>23</xdr:col>
      <xdr:colOff>184150</xdr:colOff>
      <xdr:row>81</xdr:row>
      <xdr:rowOff>110392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9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101519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1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2220</xdr:rowOff>
    </xdr:from>
    <xdr:to>
      <xdr:col>19</xdr:col>
      <xdr:colOff>184150</xdr:colOff>
      <xdr:row>81</xdr:row>
      <xdr:rowOff>103820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113997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5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1209</xdr:rowOff>
    </xdr:from>
    <xdr:to>
      <xdr:col>15</xdr:col>
      <xdr:colOff>133350</xdr:colOff>
      <xdr:row>81</xdr:row>
      <xdr:rowOff>102809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112986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153716</xdr:rowOff>
    </xdr:from>
    <xdr:to>
      <xdr:col>11</xdr:col>
      <xdr:colOff>82550</xdr:colOff>
      <xdr:row>81</xdr:row>
      <xdr:rowOff>83866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94043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3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147220</xdr:rowOff>
    </xdr:from>
    <xdr:to>
      <xdr:col>7</xdr:col>
      <xdr:colOff>31750</xdr:colOff>
      <xdr:row>81</xdr:row>
      <xdr:rowOff>77370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87547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94.6</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ポイントの増となったものの、類似団体平均を下回る状況が続いている。今後も計画的な採用及び給与体系や水準の適正化に努めていく。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15522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3688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83</xdr:row>
      <xdr:rowOff>119945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368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119945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832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低い水準にあり、定員適正化計画により採用を行っているが、多様化する業務及び住民ニーズに対応すべく会計年度任用職員の採用で対応しているのが現状である。人材育成に努めるとともに、専門知識を有する職員の確保のため、人件費の抑制を視野に入れつつ年齢構成を意識した経験者採用や計画的な新規採用に取り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130665</xdr:rowOff>
    </xdr:from>
    <xdr:to>
      <xdr:col>81</xdr:col>
      <xdr:colOff>44450</xdr:colOff>
      <xdr:row>59</xdr:row>
      <xdr:rowOff>132733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46215"/>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119634</xdr:rowOff>
    </xdr:from>
    <xdr:to>
      <xdr:col>77</xdr:col>
      <xdr:colOff>44450</xdr:colOff>
      <xdr:row>59</xdr:row>
      <xdr:rowOff>132733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35184"/>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107914</xdr:rowOff>
    </xdr:from>
    <xdr:to>
      <xdr:col>72</xdr:col>
      <xdr:colOff>203200</xdr:colOff>
      <xdr:row>59</xdr:row>
      <xdr:rowOff>119634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23464"/>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92746</xdr:rowOff>
    </xdr:from>
    <xdr:to>
      <xdr:col>68</xdr:col>
      <xdr:colOff>152400</xdr:colOff>
      <xdr:row>59</xdr:row>
      <xdr:rowOff>107914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08296"/>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79865</xdr:rowOff>
    </xdr:from>
    <xdr:to>
      <xdr:col>81</xdr:col>
      <xdr:colOff>95250</xdr:colOff>
      <xdr:row>60</xdr:row>
      <xdr:rowOff>10015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1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81933</xdr:rowOff>
    </xdr:from>
    <xdr:to>
      <xdr:col>77</xdr:col>
      <xdr:colOff>95250</xdr:colOff>
      <xdr:row>60</xdr:row>
      <xdr:rowOff>12083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22260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6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68834</xdr:rowOff>
    </xdr:from>
    <xdr:to>
      <xdr:col>73</xdr:col>
      <xdr:colOff>44450</xdr:colOff>
      <xdr:row>59</xdr:row>
      <xdr:rowOff>170434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57114</xdr:rowOff>
    </xdr:from>
    <xdr:to>
      <xdr:col>68</xdr:col>
      <xdr:colOff>203200</xdr:colOff>
      <xdr:row>59</xdr:row>
      <xdr:rowOff>158714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168891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41946</xdr:rowOff>
    </xdr:from>
    <xdr:to>
      <xdr:col>64</xdr:col>
      <xdr:colOff>152400</xdr:colOff>
      <xdr:row>59</xdr:row>
      <xdr:rowOff>143546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153723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2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元利償還金の増、下水道会計への繰出金の増等により算定分子が増加した一方、普通交付税及び臨時財政対策債発行可能額の減により標準財政規模が小さくなり算定分母は減少した。よって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類似団体平均は下回っているものの比率は年々増加傾向である。引き続き地方債の新規発行を極力抑えて比率の推移に注視する。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42418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477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18288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2843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40</xdr:row>
      <xdr:rowOff>170434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139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131826</xdr:rowOff>
    </xdr:from>
    <xdr:to>
      <xdr:col>68</xdr:col>
      <xdr:colOff>152400</xdr:colOff>
      <xdr:row>40</xdr:row>
      <xdr:rowOff>155956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89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81026</xdr:rowOff>
    </xdr:from>
    <xdr:to>
      <xdr:col>64</xdr:col>
      <xdr:colOff>152400</xdr:colOff>
      <xdr:row>41</xdr:row>
      <xdr:rowOff>11176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21353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新規発行額の減、充当可能財源の基金残高の増等により算定分子が減少した。普通交付税及び臨時財政対策債発行可能額の減により標準財政規模が小さくなったことで算定分母も減少した。算定分子の減少が大きく、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今後も公共施設の長寿命化、老朽化対策が必要となり、地方債や基金残高の推移に注視する。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111941</xdr:rowOff>
    </xdr:from>
    <xdr:to>
      <xdr:col>81</xdr:col>
      <xdr:colOff>44450</xdr:colOff>
      <xdr:row>13</xdr:row>
      <xdr:rowOff>169394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340791"/>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169394</xdr:rowOff>
    </xdr:from>
    <xdr:to>
      <xdr:col>77</xdr:col>
      <xdr:colOff>44450</xdr:colOff>
      <xdr:row>14</xdr:row>
      <xdr:rowOff>78377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3982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78377</xdr:rowOff>
    </xdr:from>
    <xdr:to>
      <xdr:col>72</xdr:col>
      <xdr:colOff>203200</xdr:colOff>
      <xdr:row>14</xdr:row>
      <xdr:rowOff>147320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7867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24372</xdr:rowOff>
    </xdr:from>
    <xdr:to>
      <xdr:col>68</xdr:col>
      <xdr:colOff>152400</xdr:colOff>
      <xdr:row>14</xdr:row>
      <xdr:rowOff>147320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24672"/>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61141</xdr:rowOff>
    </xdr:from>
    <xdr:to>
      <xdr:col>81</xdr:col>
      <xdr:colOff>95250</xdr:colOff>
      <xdr:row>13</xdr:row>
      <xdr:rowOff>162741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33218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6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118594</xdr:rowOff>
    </xdr:from>
    <xdr:to>
      <xdr:col>77</xdr:col>
      <xdr:colOff>95250</xdr:colOff>
      <xdr:row>14</xdr:row>
      <xdr:rowOff>48744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33521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3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27577</xdr:rowOff>
    </xdr:from>
    <xdr:to>
      <xdr:col>73</xdr:col>
      <xdr:colOff>44450</xdr:colOff>
      <xdr:row>14</xdr:row>
      <xdr:rowOff>129177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113954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96520</xdr:rowOff>
    </xdr:from>
    <xdr:to>
      <xdr:col>68</xdr:col>
      <xdr:colOff>203200</xdr:colOff>
      <xdr:row>15</xdr:row>
      <xdr:rowOff>26670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11447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145022</xdr:rowOff>
    </xdr:from>
    <xdr:to>
      <xdr:col>64</xdr:col>
      <xdr:colOff>152400</xdr:colOff>
      <xdr:row>14</xdr:row>
      <xdr:rowOff>75172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59949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46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9,326
8,905
22.33
4,786,859
4,595,469
191,390
3,221,701
3,042,808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類似団体平均を下回っている状況が続いているが、比率は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ポイントの増となった。会計年度任用職員の昇給や、計画的な採用に努めていくため今後も増加が見込まれる。人材不足の分野を中心に新規採用や経験者採用に取り組んでいく。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026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88138</xdr:rowOff>
    </xdr:from>
    <xdr:to>
      <xdr:col>11</xdr:col>
      <xdr:colOff>9525</xdr:colOff>
      <xdr:row>35</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37338</xdr:rowOff>
    </xdr:from>
    <xdr:to>
      <xdr:col>6</xdr:col>
      <xdr:colOff>171450</xdr:colOff>
      <xdr:row>35</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149115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上回っている。物価高、燃料費高等の影響によるものが大きいが、紙ではなくデータ保管する、電気代等の節約意識の徹底、委託契約内容の精査等により比率の上昇を抑え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226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22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44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ポイントの増となり、類似団体平均を上回っている。障がい者福祉、福祉医療費等の実績が増加傾向である。高齢化が今後進む中、比率の推移に注視する。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下水道会計への繰出金が主であるが、年々増加傾向が続いている。独立採算の原則に立ち返り、下水道接続率の向上に努めるとともに、下水道会計の元利償還金の推移にも注視する。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66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8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各団体やへの補助金、一部事務組合への負担金等について、適正な金額とすべく、内容の精査などに注力する。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12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12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67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類似団体平均を下回っているものの、前年度と比較し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新規発行額は減少したが、元利償還金は増加した。今後の公共施設の老朽化、長寿命化対策により比率の上昇が予想されるが、地方債の新規発行は極力控える方針により計画的な更新を実施し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75</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33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74</xdr:row>
      <xdr:rowOff>168910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33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74</xdr:row>
      <xdr:rowOff>168910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485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138430</xdr:rowOff>
    </xdr:from>
    <xdr:to>
      <xdr:col>11</xdr:col>
      <xdr:colOff>9525</xdr:colOff>
      <xdr:row>74</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25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118110</xdr:rowOff>
    </xdr:from>
    <xdr:to>
      <xdr:col>15</xdr:col>
      <xdr:colOff>149225</xdr:colOff>
      <xdr:row>75</xdr:row>
      <xdr:rowOff>48260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58437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87630</xdr:rowOff>
    </xdr:from>
    <xdr:to>
      <xdr:col>6</xdr:col>
      <xdr:colOff>171450</xdr:colOff>
      <xdr:row>75</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27957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とほぼ同率程度である。扶助費及び物件費が類似団体平均を大きく上回っている。扶助費の増は今後も続くことが予想されるが、物件費においては経費削減意識を高く持つ。今後も各性質別経費の推移に注視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56135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617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61772"/>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30352"/>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167575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149763</xdr:rowOff>
    </xdr:from>
    <xdr:to>
      <xdr:col>29</xdr:col>
      <xdr:colOff>127000</xdr:colOff>
      <xdr:row>19</xdr:row>
      <xdr:rowOff>157398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454938"/>
          <a:ext cx="647700" cy="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149763</xdr:rowOff>
    </xdr:from>
    <xdr:to>
      <xdr:col>26</xdr:col>
      <xdr:colOff>50800</xdr:colOff>
      <xdr:row>19</xdr:row>
      <xdr:rowOff>164822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54938"/>
          <a:ext cx="698500" cy="1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164822</xdr:rowOff>
    </xdr:from>
    <xdr:to>
      <xdr:col>22</xdr:col>
      <xdr:colOff>114300</xdr:colOff>
      <xdr:row>20</xdr:row>
      <xdr:rowOff>34182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69997"/>
          <a:ext cx="698500" cy="4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34182</xdr:rowOff>
    </xdr:from>
    <xdr:to>
      <xdr:col>18</xdr:col>
      <xdr:colOff>177800</xdr:colOff>
      <xdr:row>20</xdr:row>
      <xdr:rowOff>36797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10807"/>
          <a:ext cx="6985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106598</xdr:rowOff>
    </xdr:from>
    <xdr:to>
      <xdr:col>29</xdr:col>
      <xdr:colOff>177800</xdr:colOff>
      <xdr:row>20</xdr:row>
      <xdr:rowOff>36748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1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15175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2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98963</xdr:rowOff>
    </xdr:from>
    <xdr:to>
      <xdr:col>26</xdr:col>
      <xdr:colOff>101600</xdr:colOff>
      <xdr:row>20</xdr:row>
      <xdr:rowOff>29113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0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13890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9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114022</xdr:rowOff>
    </xdr:from>
    <xdr:to>
      <xdr:col>22</xdr:col>
      <xdr:colOff>165100</xdr:colOff>
      <xdr:row>20</xdr:row>
      <xdr:rowOff>44172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28949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154832</xdr:rowOff>
    </xdr:from>
    <xdr:to>
      <xdr:col>19</xdr:col>
      <xdr:colOff>38100</xdr:colOff>
      <xdr:row>20</xdr:row>
      <xdr:rowOff>84982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69759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157447</xdr:rowOff>
    </xdr:from>
    <xdr:to>
      <xdr:col>15</xdr:col>
      <xdr:colOff>101600</xdr:colOff>
      <xdr:row>20</xdr:row>
      <xdr:rowOff>87597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62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72374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89477</xdr:rowOff>
    </xdr:from>
    <xdr:to>
      <xdr:col>29</xdr:col>
      <xdr:colOff>127000</xdr:colOff>
      <xdr:row>36</xdr:row>
      <xdr:rowOff>102605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42727"/>
          <a:ext cx="6477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102605</xdr:rowOff>
    </xdr:from>
    <xdr:to>
      <xdr:col>26</xdr:col>
      <xdr:colOff>50800</xdr:colOff>
      <xdr:row>36</xdr:row>
      <xdr:rowOff>127250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55855"/>
          <a:ext cx="698500" cy="2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127250</xdr:rowOff>
    </xdr:from>
    <xdr:to>
      <xdr:col>22</xdr:col>
      <xdr:colOff>114300</xdr:colOff>
      <xdr:row>36</xdr:row>
      <xdr:rowOff>160027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80500"/>
          <a:ext cx="698500" cy="3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160027</xdr:rowOff>
    </xdr:from>
    <xdr:to>
      <xdr:col>18</xdr:col>
      <xdr:colOff>177800</xdr:colOff>
      <xdr:row>37</xdr:row>
      <xdr:rowOff>4492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13277"/>
          <a:ext cx="698500" cy="1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38677</xdr:rowOff>
    </xdr:from>
    <xdr:to>
      <xdr:col>29</xdr:col>
      <xdr:colOff>177800</xdr:colOff>
      <xdr:row>36</xdr:row>
      <xdr:rowOff>140277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10754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51805</xdr:rowOff>
    </xdr:from>
    <xdr:to>
      <xdr:col>26</xdr:col>
      <xdr:colOff>101600</xdr:colOff>
      <xdr:row>36</xdr:row>
      <xdr:rowOff>153405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0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138182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76450</xdr:rowOff>
    </xdr:from>
    <xdr:to>
      <xdr:col>22</xdr:col>
      <xdr:colOff>165100</xdr:colOff>
      <xdr:row>37</xdr:row>
      <xdr:rowOff>6600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162827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109227</xdr:rowOff>
    </xdr:from>
    <xdr:to>
      <xdr:col>19</xdr:col>
      <xdr:colOff>38100</xdr:colOff>
      <xdr:row>37</xdr:row>
      <xdr:rowOff>39377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6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24154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4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125142</xdr:rowOff>
    </xdr:from>
    <xdr:to>
      <xdr:col>15</xdr:col>
      <xdr:colOff>101600</xdr:colOff>
      <xdr:row>37</xdr:row>
      <xdr:rowOff>55292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7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6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9,326
8,905
22.33
4,786,859
4,595,469
191,390
3,221,701
3,042,808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85347</xdr:rowOff>
    </xdr:from>
    <xdr:to>
      <xdr:col>24</xdr:col>
      <xdr:colOff>63500</xdr:colOff>
      <xdr:row>37</xdr:row>
      <xdr:rowOff>96883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28997"/>
          <a:ext cx="8382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85347</xdr:rowOff>
    </xdr:from>
    <xdr:to>
      <xdr:col>19</xdr:col>
      <xdr:colOff>177800</xdr:colOff>
      <xdr:row>37</xdr:row>
      <xdr:rowOff>121557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8997"/>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121557</xdr:rowOff>
    </xdr:from>
    <xdr:to>
      <xdr:col>15</xdr:col>
      <xdr:colOff>50800</xdr:colOff>
      <xdr:row>38</xdr:row>
      <xdr:rowOff>77674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5207"/>
          <a:ext cx="889000" cy="12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67745</xdr:rowOff>
    </xdr:from>
    <xdr:to>
      <xdr:col>10</xdr:col>
      <xdr:colOff>114300</xdr:colOff>
      <xdr:row>38</xdr:row>
      <xdr:rowOff>77674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82845"/>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46083</xdr:rowOff>
    </xdr:from>
    <xdr:to>
      <xdr:col>24</xdr:col>
      <xdr:colOff>114300</xdr:colOff>
      <xdr:row>37</xdr:row>
      <xdr:rowOff>147683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132460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34547</xdr:rowOff>
    </xdr:from>
    <xdr:to>
      <xdr:col>20</xdr:col>
      <xdr:colOff>38100</xdr:colOff>
      <xdr:row>37</xdr:row>
      <xdr:rowOff>136147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127274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70757</xdr:rowOff>
    </xdr:from>
    <xdr:to>
      <xdr:col>15</xdr:col>
      <xdr:colOff>101600</xdr:colOff>
      <xdr:row>38</xdr:row>
      <xdr:rowOff>907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163484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26874</xdr:rowOff>
    </xdr:from>
    <xdr:to>
      <xdr:col>10</xdr:col>
      <xdr:colOff>165100</xdr:colOff>
      <xdr:row>38</xdr:row>
      <xdr:rowOff>128474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119601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16945</xdr:rowOff>
    </xdr:from>
    <xdr:to>
      <xdr:col>6</xdr:col>
      <xdr:colOff>38100</xdr:colOff>
      <xdr:row>38</xdr:row>
      <xdr:rowOff>118545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109672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170926</xdr:rowOff>
    </xdr:from>
    <xdr:to>
      <xdr:col>24</xdr:col>
      <xdr:colOff>63500</xdr:colOff>
      <xdr:row>59</xdr:row>
      <xdr:rowOff>7172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15026"/>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2994</xdr:rowOff>
    </xdr:from>
    <xdr:to>
      <xdr:col>19</xdr:col>
      <xdr:colOff>177800</xdr:colOff>
      <xdr:row>59</xdr:row>
      <xdr:rowOff>7172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18544"/>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2994</xdr:rowOff>
    </xdr:from>
    <xdr:to>
      <xdr:col>15</xdr:col>
      <xdr:colOff>50800</xdr:colOff>
      <xdr:row>59</xdr:row>
      <xdr:rowOff>4248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18544"/>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4248</xdr:rowOff>
    </xdr:from>
    <xdr:to>
      <xdr:col>10</xdr:col>
      <xdr:colOff>114300</xdr:colOff>
      <xdr:row>59</xdr:row>
      <xdr:rowOff>10666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19798"/>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120126</xdr:rowOff>
    </xdr:from>
    <xdr:to>
      <xdr:col>24</xdr:col>
      <xdr:colOff>114300</xdr:colOff>
      <xdr:row>59</xdr:row>
      <xdr:rowOff>50276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41214</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127822</xdr:rowOff>
    </xdr:from>
    <xdr:to>
      <xdr:col>20</xdr:col>
      <xdr:colOff>38100</xdr:colOff>
      <xdr:row>59</xdr:row>
      <xdr:rowOff>57972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49099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123644</xdr:rowOff>
    </xdr:from>
    <xdr:to>
      <xdr:col>15</xdr:col>
      <xdr:colOff>101600</xdr:colOff>
      <xdr:row>59</xdr:row>
      <xdr:rowOff>53794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44921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124898</xdr:rowOff>
    </xdr:from>
    <xdr:to>
      <xdr:col>10</xdr:col>
      <xdr:colOff>165100</xdr:colOff>
      <xdr:row>59</xdr:row>
      <xdr:rowOff>55048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46175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131316</xdr:rowOff>
    </xdr:from>
    <xdr:to>
      <xdr:col>6</xdr:col>
      <xdr:colOff>38100</xdr:colOff>
      <xdr:row>59</xdr:row>
      <xdr:rowOff>61466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52593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66777</xdr:rowOff>
    </xdr:from>
    <xdr:to>
      <xdr:col>24</xdr:col>
      <xdr:colOff>63500</xdr:colOff>
      <xdr:row>79</xdr:row>
      <xdr:rowOff>68769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611327"/>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68769</xdr:rowOff>
    </xdr:from>
    <xdr:to>
      <xdr:col>19</xdr:col>
      <xdr:colOff>177800</xdr:colOff>
      <xdr:row>79</xdr:row>
      <xdr:rowOff>82255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613319"/>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70875</xdr:rowOff>
    </xdr:from>
    <xdr:to>
      <xdr:col>15</xdr:col>
      <xdr:colOff>50800</xdr:colOff>
      <xdr:row>79</xdr:row>
      <xdr:rowOff>82255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615425"/>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70875</xdr:rowOff>
    </xdr:from>
    <xdr:to>
      <xdr:col>10</xdr:col>
      <xdr:colOff>114300</xdr:colOff>
      <xdr:row>79</xdr:row>
      <xdr:rowOff>72410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61542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15977</xdr:rowOff>
    </xdr:from>
    <xdr:to>
      <xdr:col>24</xdr:col>
      <xdr:colOff>114300</xdr:colOff>
      <xdr:row>79</xdr:row>
      <xdr:rowOff>117577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102354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7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17969</xdr:rowOff>
    </xdr:from>
    <xdr:to>
      <xdr:col>20</xdr:col>
      <xdr:colOff>38100</xdr:colOff>
      <xdr:row>79</xdr:row>
      <xdr:rowOff>119569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110696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5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31455</xdr:rowOff>
    </xdr:from>
    <xdr:to>
      <xdr:col>15</xdr:col>
      <xdr:colOff>101600</xdr:colOff>
      <xdr:row>79</xdr:row>
      <xdr:rowOff>133055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124182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6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20075</xdr:rowOff>
    </xdr:from>
    <xdr:to>
      <xdr:col>10</xdr:col>
      <xdr:colOff>165100</xdr:colOff>
      <xdr:row>79</xdr:row>
      <xdr:rowOff>121675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112802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5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21610</xdr:rowOff>
    </xdr:from>
    <xdr:to>
      <xdr:col>6</xdr:col>
      <xdr:colOff>38100</xdr:colOff>
      <xdr:row>79</xdr:row>
      <xdr:rowOff>123210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114337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5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43511</xdr:rowOff>
    </xdr:from>
    <xdr:to>
      <xdr:col>24</xdr:col>
      <xdr:colOff>63500</xdr:colOff>
      <xdr:row>97</xdr:row>
      <xdr:rowOff>45859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02711"/>
          <a:ext cx="838200" cy="17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43511</xdr:rowOff>
    </xdr:from>
    <xdr:to>
      <xdr:col>19</xdr:col>
      <xdr:colOff>177800</xdr:colOff>
      <xdr:row>97</xdr:row>
      <xdr:rowOff>139306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02711"/>
          <a:ext cx="889000" cy="26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139306</xdr:rowOff>
    </xdr:from>
    <xdr:to>
      <xdr:col>15</xdr:col>
      <xdr:colOff>50800</xdr:colOff>
      <xdr:row>97</xdr:row>
      <xdr:rowOff>157911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69956"/>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157911</xdr:rowOff>
    </xdr:from>
    <xdr:to>
      <xdr:col>10</xdr:col>
      <xdr:colOff>114300</xdr:colOff>
      <xdr:row>98</xdr:row>
      <xdr:rowOff>4229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88561"/>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166509</xdr:rowOff>
    </xdr:from>
    <xdr:to>
      <xdr:col>24</xdr:col>
      <xdr:colOff>114300</xdr:colOff>
      <xdr:row>97</xdr:row>
      <xdr:rowOff>96659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144936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0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164161</xdr:rowOff>
    </xdr:from>
    <xdr:to>
      <xdr:col>20</xdr:col>
      <xdr:colOff>38100</xdr:colOff>
      <xdr:row>96</xdr:row>
      <xdr:rowOff>94311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85438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88506</xdr:rowOff>
    </xdr:from>
    <xdr:to>
      <xdr:col>15</xdr:col>
      <xdr:colOff>101600</xdr:colOff>
      <xdr:row>98</xdr:row>
      <xdr:rowOff>18656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107111</xdr:rowOff>
    </xdr:from>
    <xdr:to>
      <xdr:col>10</xdr:col>
      <xdr:colOff>165100</xdr:colOff>
      <xdr:row>98</xdr:row>
      <xdr:rowOff>37261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28388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124879</xdr:rowOff>
    </xdr:from>
    <xdr:to>
      <xdr:col>6</xdr:col>
      <xdr:colOff>38100</xdr:colOff>
      <xdr:row>98</xdr:row>
      <xdr:rowOff>55029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46156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121522</xdr:rowOff>
    </xdr:from>
    <xdr:to>
      <xdr:col>55</xdr:col>
      <xdr:colOff>0</xdr:colOff>
      <xdr:row>36</xdr:row>
      <xdr:rowOff>165600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93722"/>
          <a:ext cx="838200" cy="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46157</xdr:rowOff>
    </xdr:from>
    <xdr:to>
      <xdr:col>50</xdr:col>
      <xdr:colOff>114300</xdr:colOff>
      <xdr:row>36</xdr:row>
      <xdr:rowOff>165600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75457"/>
          <a:ext cx="889000" cy="4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46157</xdr:rowOff>
    </xdr:from>
    <xdr:to>
      <xdr:col>45</xdr:col>
      <xdr:colOff>177800</xdr:colOff>
      <xdr:row>37</xdr:row>
      <xdr:rowOff>8379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75457"/>
          <a:ext cx="889000" cy="47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8379</xdr:rowOff>
    </xdr:from>
    <xdr:to>
      <xdr:col>41</xdr:col>
      <xdr:colOff>50800</xdr:colOff>
      <xdr:row>37</xdr:row>
      <xdr:rowOff>26017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52029"/>
          <a:ext cx="889000" cy="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70722</xdr:rowOff>
    </xdr:from>
    <xdr:to>
      <xdr:col>55</xdr:col>
      <xdr:colOff>50800</xdr:colOff>
      <xdr:row>37</xdr:row>
      <xdr:rowOff>872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157099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5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114800</xdr:rowOff>
    </xdr:from>
    <xdr:to>
      <xdr:col>50</xdr:col>
      <xdr:colOff>165100</xdr:colOff>
      <xdr:row>37</xdr:row>
      <xdr:rowOff>44950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36077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166807</xdr:rowOff>
    </xdr:from>
    <xdr:to>
      <xdr:col>46</xdr:col>
      <xdr:colOff>38100</xdr:colOff>
      <xdr:row>34</xdr:row>
      <xdr:rowOff>96957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88084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1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129029</xdr:rowOff>
    </xdr:from>
    <xdr:to>
      <xdr:col>41</xdr:col>
      <xdr:colOff>101600</xdr:colOff>
      <xdr:row>37</xdr:row>
      <xdr:rowOff>59179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0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50306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9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146667</xdr:rowOff>
    </xdr:from>
    <xdr:to>
      <xdr:col>36</xdr:col>
      <xdr:colOff>165100</xdr:colOff>
      <xdr:row>37</xdr:row>
      <xdr:rowOff>76817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67944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170024</xdr:rowOff>
    </xdr:from>
    <xdr:to>
      <xdr:col>55</xdr:col>
      <xdr:colOff>0</xdr:colOff>
      <xdr:row>59</xdr:row>
      <xdr:rowOff>9096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14124"/>
          <a:ext cx="838200" cy="1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135739</xdr:rowOff>
    </xdr:from>
    <xdr:to>
      <xdr:col>50</xdr:col>
      <xdr:colOff>114300</xdr:colOff>
      <xdr:row>58</xdr:row>
      <xdr:rowOff>170024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79839"/>
          <a:ext cx="889000" cy="3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112623</xdr:rowOff>
    </xdr:from>
    <xdr:to>
      <xdr:col>45</xdr:col>
      <xdr:colOff>177800</xdr:colOff>
      <xdr:row>58</xdr:row>
      <xdr:rowOff>135739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56723"/>
          <a:ext cx="889000" cy="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112623</xdr:rowOff>
    </xdr:from>
    <xdr:to>
      <xdr:col>41</xdr:col>
      <xdr:colOff>50800</xdr:colOff>
      <xdr:row>59</xdr:row>
      <xdr:rowOff>571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56723"/>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129746</xdr:rowOff>
    </xdr:from>
    <xdr:to>
      <xdr:col>55</xdr:col>
      <xdr:colOff>50800</xdr:colOff>
      <xdr:row>59</xdr:row>
      <xdr:rowOff>59896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44673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119224</xdr:rowOff>
    </xdr:from>
    <xdr:to>
      <xdr:col>50</xdr:col>
      <xdr:colOff>165100</xdr:colOff>
      <xdr:row>59</xdr:row>
      <xdr:rowOff>49374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40501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5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84939</xdr:rowOff>
    </xdr:from>
    <xdr:to>
      <xdr:col>46</xdr:col>
      <xdr:colOff>38100</xdr:colOff>
      <xdr:row>59</xdr:row>
      <xdr:rowOff>15089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6216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61823</xdr:rowOff>
    </xdr:from>
    <xdr:to>
      <xdr:col>41</xdr:col>
      <xdr:colOff>101600</xdr:colOff>
      <xdr:row>58</xdr:row>
      <xdr:rowOff>163423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154550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121221</xdr:rowOff>
    </xdr:from>
    <xdr:to>
      <xdr:col>36</xdr:col>
      <xdr:colOff>165100</xdr:colOff>
      <xdr:row>59</xdr:row>
      <xdr:rowOff>51371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42498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82948</xdr:rowOff>
    </xdr:from>
    <xdr:to>
      <xdr:col>55</xdr:col>
      <xdr:colOff>0</xdr:colOff>
      <xdr:row>78</xdr:row>
      <xdr:rowOff>89275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56048"/>
          <a:ext cx="8382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89275</xdr:rowOff>
    </xdr:from>
    <xdr:to>
      <xdr:col>50</xdr:col>
      <xdr:colOff>114300</xdr:colOff>
      <xdr:row>78</xdr:row>
      <xdr:rowOff>99261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62375"/>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99261</xdr:rowOff>
    </xdr:from>
    <xdr:to>
      <xdr:col>45</xdr:col>
      <xdr:colOff>177800</xdr:colOff>
      <xdr:row>78</xdr:row>
      <xdr:rowOff>101771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72361"/>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101771</xdr:rowOff>
    </xdr:from>
    <xdr:to>
      <xdr:col>41</xdr:col>
      <xdr:colOff>50800</xdr:colOff>
      <xdr:row>78</xdr:row>
      <xdr:rowOff>118925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74871"/>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32148</xdr:rowOff>
    </xdr:from>
    <xdr:to>
      <xdr:col>55</xdr:col>
      <xdr:colOff>50800</xdr:colOff>
      <xdr:row>78</xdr:row>
      <xdr:rowOff>133748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118525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38475</xdr:rowOff>
    </xdr:from>
    <xdr:to>
      <xdr:col>50</xdr:col>
      <xdr:colOff>165100</xdr:colOff>
      <xdr:row>78</xdr:row>
      <xdr:rowOff>140075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131202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48461</xdr:rowOff>
    </xdr:from>
    <xdr:to>
      <xdr:col>46</xdr:col>
      <xdr:colOff>38100</xdr:colOff>
      <xdr:row>78</xdr:row>
      <xdr:rowOff>150061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141188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1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50971</xdr:rowOff>
    </xdr:from>
    <xdr:to>
      <xdr:col>41</xdr:col>
      <xdr:colOff>101600</xdr:colOff>
      <xdr:row>78</xdr:row>
      <xdr:rowOff>152571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143698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68125</xdr:rowOff>
    </xdr:from>
    <xdr:to>
      <xdr:col>36</xdr:col>
      <xdr:colOff>165100</xdr:colOff>
      <xdr:row>78</xdr:row>
      <xdr:rowOff>169725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160852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115474</xdr:rowOff>
    </xdr:from>
    <xdr:to>
      <xdr:col>55</xdr:col>
      <xdr:colOff>0</xdr:colOff>
      <xdr:row>97</xdr:row>
      <xdr:rowOff>138424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46124"/>
          <a:ext cx="838200" cy="2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24499</xdr:rowOff>
    </xdr:from>
    <xdr:to>
      <xdr:col>50</xdr:col>
      <xdr:colOff>114300</xdr:colOff>
      <xdr:row>97</xdr:row>
      <xdr:rowOff>115474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55149"/>
          <a:ext cx="889000" cy="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118793</xdr:rowOff>
    </xdr:from>
    <xdr:to>
      <xdr:col>45</xdr:col>
      <xdr:colOff>177800</xdr:colOff>
      <xdr:row>97</xdr:row>
      <xdr:rowOff>24499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77993"/>
          <a:ext cx="889000" cy="7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118793</xdr:rowOff>
    </xdr:from>
    <xdr:to>
      <xdr:col>41</xdr:col>
      <xdr:colOff>50800</xdr:colOff>
      <xdr:row>97</xdr:row>
      <xdr:rowOff>68396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77993"/>
          <a:ext cx="889000" cy="1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87624</xdr:rowOff>
    </xdr:from>
    <xdr:to>
      <xdr:col>55</xdr:col>
      <xdr:colOff>50800</xdr:colOff>
      <xdr:row>98</xdr:row>
      <xdr:rowOff>17774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2551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64674</xdr:rowOff>
    </xdr:from>
    <xdr:to>
      <xdr:col>50</xdr:col>
      <xdr:colOff>165100</xdr:colOff>
      <xdr:row>97</xdr:row>
      <xdr:rowOff>166274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157401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8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145149</xdr:rowOff>
    </xdr:from>
    <xdr:to>
      <xdr:col>46</xdr:col>
      <xdr:colOff>38100</xdr:colOff>
      <xdr:row>97</xdr:row>
      <xdr:rowOff>75299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66426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67993</xdr:rowOff>
    </xdr:from>
    <xdr:to>
      <xdr:col>41</xdr:col>
      <xdr:colOff>101600</xdr:colOff>
      <xdr:row>96</xdr:row>
      <xdr:rowOff>169593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14670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17596</xdr:rowOff>
    </xdr:from>
    <xdr:to>
      <xdr:col>36</xdr:col>
      <xdr:colOff>165100</xdr:colOff>
      <xdr:row>97</xdr:row>
      <xdr:rowOff>119196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110323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162336</xdr:rowOff>
    </xdr:from>
    <xdr:to>
      <xdr:col>85</xdr:col>
      <xdr:colOff>127000</xdr:colOff>
      <xdr:row>77</xdr:row>
      <xdr:rowOff>170018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63986"/>
          <a:ext cx="8382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170018</xdr:rowOff>
    </xdr:from>
    <xdr:to>
      <xdr:col>81</xdr:col>
      <xdr:colOff>50800</xdr:colOff>
      <xdr:row>78</xdr:row>
      <xdr:rowOff>5279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71668"/>
          <a:ext cx="8890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3852</xdr:rowOff>
    </xdr:from>
    <xdr:to>
      <xdr:col>76</xdr:col>
      <xdr:colOff>114300</xdr:colOff>
      <xdr:row>78</xdr:row>
      <xdr:rowOff>5279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76952"/>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3852</xdr:rowOff>
    </xdr:from>
    <xdr:to>
      <xdr:col>71</xdr:col>
      <xdr:colOff>177800</xdr:colOff>
      <xdr:row>78</xdr:row>
      <xdr:rowOff>24736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76952"/>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111536</xdr:rowOff>
    </xdr:from>
    <xdr:to>
      <xdr:col>85</xdr:col>
      <xdr:colOff>177800</xdr:colOff>
      <xdr:row>78</xdr:row>
      <xdr:rowOff>41686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89963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119218</xdr:rowOff>
    </xdr:from>
    <xdr:to>
      <xdr:col>81</xdr:col>
      <xdr:colOff>101600</xdr:colOff>
      <xdr:row>78</xdr:row>
      <xdr:rowOff>49368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40495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125929</xdr:rowOff>
    </xdr:from>
    <xdr:to>
      <xdr:col>76</xdr:col>
      <xdr:colOff>165100</xdr:colOff>
      <xdr:row>78</xdr:row>
      <xdr:rowOff>56079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47206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124502</xdr:rowOff>
    </xdr:from>
    <xdr:to>
      <xdr:col>72</xdr:col>
      <xdr:colOff>38100</xdr:colOff>
      <xdr:row>78</xdr:row>
      <xdr:rowOff>54652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45779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145386</xdr:rowOff>
    </xdr:from>
    <xdr:to>
      <xdr:col>67</xdr:col>
      <xdr:colOff>101600</xdr:colOff>
      <xdr:row>78</xdr:row>
      <xdr:rowOff>75536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66663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64657</xdr:rowOff>
    </xdr:from>
    <xdr:to>
      <xdr:col>85</xdr:col>
      <xdr:colOff>127000</xdr:colOff>
      <xdr:row>99</xdr:row>
      <xdr:rowOff>70667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7038207"/>
          <a:ext cx="838200" cy="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64657</xdr:rowOff>
    </xdr:from>
    <xdr:to>
      <xdr:col>81</xdr:col>
      <xdr:colOff>50800</xdr:colOff>
      <xdr:row>99</xdr:row>
      <xdr:rowOff>87996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38207"/>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71731</xdr:rowOff>
    </xdr:from>
    <xdr:to>
      <xdr:col>76</xdr:col>
      <xdr:colOff>114300</xdr:colOff>
      <xdr:row>99</xdr:row>
      <xdr:rowOff>87996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7045281"/>
          <a:ext cx="8890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71731</xdr:rowOff>
    </xdr:from>
    <xdr:to>
      <xdr:col>71</xdr:col>
      <xdr:colOff>177800</xdr:colOff>
      <xdr:row>99</xdr:row>
      <xdr:rowOff>83722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7045281"/>
          <a:ext cx="8890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19867</xdr:rowOff>
    </xdr:from>
    <xdr:to>
      <xdr:col>85</xdr:col>
      <xdr:colOff>177800</xdr:colOff>
      <xdr:row>99</xdr:row>
      <xdr:rowOff>121467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106244</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90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13857</xdr:rowOff>
    </xdr:from>
    <xdr:to>
      <xdr:col>81</xdr:col>
      <xdr:colOff>101600</xdr:colOff>
      <xdr:row>99</xdr:row>
      <xdr:rowOff>115457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106584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37196</xdr:rowOff>
    </xdr:from>
    <xdr:to>
      <xdr:col>76</xdr:col>
      <xdr:colOff>165100</xdr:colOff>
      <xdr:row>99</xdr:row>
      <xdr:rowOff>138796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70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129923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10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20931</xdr:rowOff>
    </xdr:from>
    <xdr:to>
      <xdr:col>72</xdr:col>
      <xdr:colOff>38100</xdr:colOff>
      <xdr:row>99</xdr:row>
      <xdr:rowOff>122531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113658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70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32922</xdr:rowOff>
    </xdr:from>
    <xdr:to>
      <xdr:col>67</xdr:col>
      <xdr:colOff>101600</xdr:colOff>
      <xdr:row>99</xdr:row>
      <xdr:rowOff>134522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70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125649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9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95548</xdr:rowOff>
    </xdr:from>
    <xdr:to>
      <xdr:col>116</xdr:col>
      <xdr:colOff>63500</xdr:colOff>
      <xdr:row>59</xdr:row>
      <xdr:rowOff>96789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11098"/>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95548</xdr:rowOff>
    </xdr:from>
    <xdr:to>
      <xdr:col>111</xdr:col>
      <xdr:colOff>177800</xdr:colOff>
      <xdr:row>59</xdr:row>
      <xdr:rowOff>95613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21109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95613</xdr:rowOff>
    </xdr:from>
    <xdr:to>
      <xdr:col>107</xdr:col>
      <xdr:colOff>50800</xdr:colOff>
      <xdr:row>59</xdr:row>
      <xdr:rowOff>97246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211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95678</xdr:rowOff>
    </xdr:from>
    <xdr:to>
      <xdr:col>102</xdr:col>
      <xdr:colOff>114300</xdr:colOff>
      <xdr:row>59</xdr:row>
      <xdr:rowOff>97246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211228"/>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45989</xdr:rowOff>
    </xdr:from>
    <xdr:to>
      <xdr:col>116</xdr:col>
      <xdr:colOff>114300</xdr:colOff>
      <xdr:row>59</xdr:row>
      <xdr:rowOff>147589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132366</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6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44748</xdr:rowOff>
    </xdr:from>
    <xdr:to>
      <xdr:col>112</xdr:col>
      <xdr:colOff>38100</xdr:colOff>
      <xdr:row>59</xdr:row>
      <xdr:rowOff>146348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137475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253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44813</xdr:rowOff>
    </xdr:from>
    <xdr:to>
      <xdr:col>107</xdr:col>
      <xdr:colOff>101600</xdr:colOff>
      <xdr:row>59</xdr:row>
      <xdr:rowOff>146413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137540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2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46446</xdr:rowOff>
    </xdr:from>
    <xdr:to>
      <xdr:col>102</xdr:col>
      <xdr:colOff>165100</xdr:colOff>
      <xdr:row>59</xdr:row>
      <xdr:rowOff>148046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139173</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25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44878</xdr:rowOff>
    </xdr:from>
    <xdr:to>
      <xdr:col>98</xdr:col>
      <xdr:colOff>38100</xdr:colOff>
      <xdr:row>59</xdr:row>
      <xdr:rowOff>146478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137605</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253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20669</xdr:rowOff>
    </xdr:from>
    <xdr:to>
      <xdr:col>116</xdr:col>
      <xdr:colOff>63500</xdr:colOff>
      <xdr:row>76</xdr:row>
      <xdr:rowOff>68971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50869"/>
          <a:ext cx="838200" cy="4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68971</xdr:rowOff>
    </xdr:from>
    <xdr:to>
      <xdr:col>111</xdr:col>
      <xdr:colOff>177800</xdr:colOff>
      <xdr:row>76</xdr:row>
      <xdr:rowOff>98537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99171"/>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98537</xdr:rowOff>
    </xdr:from>
    <xdr:to>
      <xdr:col>107</xdr:col>
      <xdr:colOff>50800</xdr:colOff>
      <xdr:row>76</xdr:row>
      <xdr:rowOff>149003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128737"/>
          <a:ext cx="889000" cy="5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149003</xdr:rowOff>
    </xdr:from>
    <xdr:to>
      <xdr:col>102</xdr:col>
      <xdr:colOff>114300</xdr:colOff>
      <xdr:row>76</xdr:row>
      <xdr:rowOff>160937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79203"/>
          <a:ext cx="8890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141318</xdr:rowOff>
    </xdr:from>
    <xdr:to>
      <xdr:col>116</xdr:col>
      <xdr:colOff>114300</xdr:colOff>
      <xdr:row>76</xdr:row>
      <xdr:rowOff>71469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00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119746</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18171</xdr:rowOff>
    </xdr:from>
    <xdr:to>
      <xdr:col>112</xdr:col>
      <xdr:colOff>38100</xdr:colOff>
      <xdr:row>76</xdr:row>
      <xdr:rowOff>119771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110898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4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47737</xdr:rowOff>
    </xdr:from>
    <xdr:to>
      <xdr:col>107</xdr:col>
      <xdr:colOff>101600</xdr:colOff>
      <xdr:row>76</xdr:row>
      <xdr:rowOff>149337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140464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7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98203</xdr:rowOff>
    </xdr:from>
    <xdr:to>
      <xdr:col>102</xdr:col>
      <xdr:colOff>165100</xdr:colOff>
      <xdr:row>77</xdr:row>
      <xdr:rowOff>28353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19480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110137</xdr:rowOff>
    </xdr:from>
    <xdr:to>
      <xdr:col>98</xdr:col>
      <xdr:colOff>38100</xdr:colOff>
      <xdr:row>77</xdr:row>
      <xdr:rowOff>40287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31414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は全ての項目について類似団体平均を下回っているものの、特に繰出金は上昇傾向が顕著に表れている。下水道会計への繰出金においては今後ピークを迎える見通しであるが、独立採算の原則に立ち返り、上昇を抑えるべく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新規整備）も増加傾向であり、近年の上昇は防災拠点整備によるものである。今後、公共施設の老朽化、長寿命化対策が必要となるため維持補修費や普通建設事業（更新整備）の増加も見込まれる。将来負担比率や実質公債費比率の推移にも注視しながら、</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後年度に財政負担が大きくならないよう、予算の平準化を意識する。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9,326
8,905
22.33
4,786,859
4,595,469
191,390
3,221,701
3,042,808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24202</xdr:rowOff>
    </xdr:from>
    <xdr:to>
      <xdr:col>24</xdr:col>
      <xdr:colOff>63500</xdr:colOff>
      <xdr:row>38</xdr:row>
      <xdr:rowOff>41728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3930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165608</xdr:rowOff>
    </xdr:from>
    <xdr:to>
      <xdr:col>19</xdr:col>
      <xdr:colOff>177800</xdr:colOff>
      <xdr:row>38</xdr:row>
      <xdr:rowOff>24202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09258"/>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165608</xdr:rowOff>
    </xdr:from>
    <xdr:to>
      <xdr:col>15</xdr:col>
      <xdr:colOff>50800</xdr:colOff>
      <xdr:row>38</xdr:row>
      <xdr:rowOff>37157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09258"/>
          <a:ext cx="8890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136216</xdr:rowOff>
    </xdr:from>
    <xdr:to>
      <xdr:col>10</xdr:col>
      <xdr:colOff>114300</xdr:colOff>
      <xdr:row>38</xdr:row>
      <xdr:rowOff>37157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798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162378</xdr:rowOff>
    </xdr:from>
    <xdr:to>
      <xdr:col>24</xdr:col>
      <xdr:colOff>114300</xdr:colOff>
      <xdr:row>38</xdr:row>
      <xdr:rowOff>92528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77305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2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144852</xdr:rowOff>
    </xdr:from>
    <xdr:to>
      <xdr:col>20</xdr:col>
      <xdr:colOff>38100</xdr:colOff>
      <xdr:row>38</xdr:row>
      <xdr:rowOff>75002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66129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8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114808</xdr:rowOff>
    </xdr:from>
    <xdr:to>
      <xdr:col>15</xdr:col>
      <xdr:colOff>101600</xdr:colOff>
      <xdr:row>38</xdr:row>
      <xdr:rowOff>44958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36085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157807</xdr:rowOff>
    </xdr:from>
    <xdr:to>
      <xdr:col>10</xdr:col>
      <xdr:colOff>165100</xdr:colOff>
      <xdr:row>38</xdr:row>
      <xdr:rowOff>87957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79084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9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85416</xdr:rowOff>
    </xdr:from>
    <xdr:to>
      <xdr:col>6</xdr:col>
      <xdr:colOff>38100</xdr:colOff>
      <xdr:row>38</xdr:row>
      <xdr:rowOff>15566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2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153502</xdr:rowOff>
    </xdr:from>
    <xdr:to>
      <xdr:col>24</xdr:col>
      <xdr:colOff>63500</xdr:colOff>
      <xdr:row>58</xdr:row>
      <xdr:rowOff>153619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7602"/>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91725</xdr:rowOff>
    </xdr:from>
    <xdr:to>
      <xdr:col>19</xdr:col>
      <xdr:colOff>177800</xdr:colOff>
      <xdr:row>58</xdr:row>
      <xdr:rowOff>153502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5825"/>
          <a:ext cx="889000" cy="6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91725</xdr:rowOff>
    </xdr:from>
    <xdr:to>
      <xdr:col>15</xdr:col>
      <xdr:colOff>50800</xdr:colOff>
      <xdr:row>58</xdr:row>
      <xdr:rowOff>155383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5825"/>
          <a:ext cx="889000" cy="6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155383</xdr:rowOff>
    </xdr:from>
    <xdr:to>
      <xdr:col>10</xdr:col>
      <xdr:colOff>114300</xdr:colOff>
      <xdr:row>58</xdr:row>
      <xdr:rowOff>162968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9483"/>
          <a:ext cx="8890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102819</xdr:rowOff>
    </xdr:from>
    <xdr:to>
      <xdr:col>24</xdr:col>
      <xdr:colOff>114300</xdr:colOff>
      <xdr:row>59</xdr:row>
      <xdr:rowOff>32969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17746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102702</xdr:rowOff>
    </xdr:from>
    <xdr:to>
      <xdr:col>20</xdr:col>
      <xdr:colOff>38100</xdr:colOff>
      <xdr:row>59</xdr:row>
      <xdr:rowOff>32852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23979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40925</xdr:rowOff>
    </xdr:from>
    <xdr:to>
      <xdr:col>15</xdr:col>
      <xdr:colOff>101600</xdr:colOff>
      <xdr:row>58</xdr:row>
      <xdr:rowOff>142525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133652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104583</xdr:rowOff>
    </xdr:from>
    <xdr:to>
      <xdr:col>10</xdr:col>
      <xdr:colOff>165100</xdr:colOff>
      <xdr:row>59</xdr:row>
      <xdr:rowOff>34733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25860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112168</xdr:rowOff>
    </xdr:from>
    <xdr:to>
      <xdr:col>6</xdr:col>
      <xdr:colOff>38100</xdr:colOff>
      <xdr:row>59</xdr:row>
      <xdr:rowOff>42318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33445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11889</xdr:rowOff>
    </xdr:from>
    <xdr:to>
      <xdr:col>24</xdr:col>
      <xdr:colOff>63500</xdr:colOff>
      <xdr:row>77</xdr:row>
      <xdr:rowOff>118166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13539"/>
          <a:ext cx="838200" cy="10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11889</xdr:rowOff>
    </xdr:from>
    <xdr:to>
      <xdr:col>19</xdr:col>
      <xdr:colOff>177800</xdr:colOff>
      <xdr:row>78</xdr:row>
      <xdr:rowOff>17360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13539"/>
          <a:ext cx="889000" cy="1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17360</xdr:rowOff>
    </xdr:from>
    <xdr:to>
      <xdr:col>15</xdr:col>
      <xdr:colOff>50800</xdr:colOff>
      <xdr:row>78</xdr:row>
      <xdr:rowOff>61320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90460"/>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61320</xdr:rowOff>
    </xdr:from>
    <xdr:to>
      <xdr:col>10</xdr:col>
      <xdr:colOff>114300</xdr:colOff>
      <xdr:row>78</xdr:row>
      <xdr:rowOff>87435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4420"/>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67366</xdr:rowOff>
    </xdr:from>
    <xdr:to>
      <xdr:col>24</xdr:col>
      <xdr:colOff>114300</xdr:colOff>
      <xdr:row>77</xdr:row>
      <xdr:rowOff>168966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45793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132539</xdr:rowOff>
    </xdr:from>
    <xdr:to>
      <xdr:col>20</xdr:col>
      <xdr:colOff>38100</xdr:colOff>
      <xdr:row>77</xdr:row>
      <xdr:rowOff>62689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6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53816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5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138010</xdr:rowOff>
    </xdr:from>
    <xdr:to>
      <xdr:col>15</xdr:col>
      <xdr:colOff>101600</xdr:colOff>
      <xdr:row>78</xdr:row>
      <xdr:rowOff>68160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59287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3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10520</xdr:rowOff>
    </xdr:from>
    <xdr:to>
      <xdr:col>10</xdr:col>
      <xdr:colOff>165100</xdr:colOff>
      <xdr:row>78</xdr:row>
      <xdr:rowOff>112120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103247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36635</xdr:rowOff>
    </xdr:from>
    <xdr:to>
      <xdr:col>6</xdr:col>
      <xdr:colOff>38100</xdr:colOff>
      <xdr:row>78</xdr:row>
      <xdr:rowOff>138235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129362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86398</xdr:rowOff>
    </xdr:from>
    <xdr:to>
      <xdr:col>24</xdr:col>
      <xdr:colOff>63500</xdr:colOff>
      <xdr:row>97</xdr:row>
      <xdr:rowOff>99932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17048"/>
          <a:ext cx="8382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86398</xdr:rowOff>
    </xdr:from>
    <xdr:to>
      <xdr:col>19</xdr:col>
      <xdr:colOff>177800</xdr:colOff>
      <xdr:row>97</xdr:row>
      <xdr:rowOff>129741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17048"/>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129741</xdr:rowOff>
    </xdr:from>
    <xdr:to>
      <xdr:col>15</xdr:col>
      <xdr:colOff>50800</xdr:colOff>
      <xdr:row>97</xdr:row>
      <xdr:rowOff>155656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0391"/>
          <a:ext cx="889000" cy="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155656</xdr:rowOff>
    </xdr:from>
    <xdr:to>
      <xdr:col>10</xdr:col>
      <xdr:colOff>114300</xdr:colOff>
      <xdr:row>97</xdr:row>
      <xdr:rowOff>164001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86306"/>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49132</xdr:rowOff>
    </xdr:from>
    <xdr:to>
      <xdr:col>24</xdr:col>
      <xdr:colOff>114300</xdr:colOff>
      <xdr:row>97</xdr:row>
      <xdr:rowOff>150732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135509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35598</xdr:rowOff>
    </xdr:from>
    <xdr:to>
      <xdr:col>20</xdr:col>
      <xdr:colOff>38100</xdr:colOff>
      <xdr:row>97</xdr:row>
      <xdr:rowOff>137198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78941</xdr:rowOff>
    </xdr:from>
    <xdr:to>
      <xdr:col>15</xdr:col>
      <xdr:colOff>101600</xdr:colOff>
      <xdr:row>98</xdr:row>
      <xdr:rowOff>9091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104856</xdr:rowOff>
    </xdr:from>
    <xdr:to>
      <xdr:col>10</xdr:col>
      <xdr:colOff>165100</xdr:colOff>
      <xdr:row>98</xdr:row>
      <xdr:rowOff>35006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26133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113201</xdr:rowOff>
    </xdr:from>
    <xdr:to>
      <xdr:col>6</xdr:col>
      <xdr:colOff>38100</xdr:colOff>
      <xdr:row>98</xdr:row>
      <xdr:rowOff>43351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34478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61717</xdr:rowOff>
    </xdr:from>
    <xdr:to>
      <xdr:col>55</xdr:col>
      <xdr:colOff>0</xdr:colOff>
      <xdr:row>58</xdr:row>
      <xdr:rowOff>69904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05817"/>
          <a:ext cx="8382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56219</xdr:rowOff>
    </xdr:from>
    <xdr:to>
      <xdr:col>50</xdr:col>
      <xdr:colOff>114300</xdr:colOff>
      <xdr:row>58</xdr:row>
      <xdr:rowOff>61717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00319"/>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56219</xdr:rowOff>
    </xdr:from>
    <xdr:to>
      <xdr:col>45</xdr:col>
      <xdr:colOff>177800</xdr:colOff>
      <xdr:row>58</xdr:row>
      <xdr:rowOff>90756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00319"/>
          <a:ext cx="8890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90756</xdr:rowOff>
    </xdr:from>
    <xdr:to>
      <xdr:col>41</xdr:col>
      <xdr:colOff>50800</xdr:colOff>
      <xdr:row>58</xdr:row>
      <xdr:rowOff>116184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34856"/>
          <a:ext cx="8890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19104</xdr:rowOff>
    </xdr:from>
    <xdr:to>
      <xdr:col>55</xdr:col>
      <xdr:colOff>50800</xdr:colOff>
      <xdr:row>58</xdr:row>
      <xdr:rowOff>120704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105481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10917</xdr:rowOff>
    </xdr:from>
    <xdr:to>
      <xdr:col>50</xdr:col>
      <xdr:colOff>165100</xdr:colOff>
      <xdr:row>58</xdr:row>
      <xdr:rowOff>112517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103644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5419</xdr:rowOff>
    </xdr:from>
    <xdr:to>
      <xdr:col>46</xdr:col>
      <xdr:colOff>38100</xdr:colOff>
      <xdr:row>58</xdr:row>
      <xdr:rowOff>107019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98146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39956</xdr:rowOff>
    </xdr:from>
    <xdr:to>
      <xdr:col>41</xdr:col>
      <xdr:colOff>101600</xdr:colOff>
      <xdr:row>58</xdr:row>
      <xdr:rowOff>141556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132683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65384</xdr:rowOff>
    </xdr:from>
    <xdr:to>
      <xdr:col>36</xdr:col>
      <xdr:colOff>165100</xdr:colOff>
      <xdr:row>58</xdr:row>
      <xdr:rowOff>166984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158111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138774</xdr:rowOff>
    </xdr:from>
    <xdr:to>
      <xdr:col>55</xdr:col>
      <xdr:colOff>0</xdr:colOff>
      <xdr:row>79</xdr:row>
      <xdr:rowOff>48434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1874"/>
          <a:ext cx="838200" cy="8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4718</xdr:rowOff>
    </xdr:from>
    <xdr:to>
      <xdr:col>50</xdr:col>
      <xdr:colOff>114300</xdr:colOff>
      <xdr:row>79</xdr:row>
      <xdr:rowOff>48434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49268"/>
          <a:ext cx="889000" cy="4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4718</xdr:rowOff>
    </xdr:from>
    <xdr:to>
      <xdr:col>45</xdr:col>
      <xdr:colOff>177800</xdr:colOff>
      <xdr:row>79</xdr:row>
      <xdr:rowOff>42208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49268"/>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42208</xdr:rowOff>
    </xdr:from>
    <xdr:to>
      <xdr:col>41</xdr:col>
      <xdr:colOff>50800</xdr:colOff>
      <xdr:row>79</xdr:row>
      <xdr:rowOff>54584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86758"/>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87974</xdr:rowOff>
    </xdr:from>
    <xdr:to>
      <xdr:col>55</xdr:col>
      <xdr:colOff>50800</xdr:colOff>
      <xdr:row>79</xdr:row>
      <xdr:rowOff>18124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2901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169084</xdr:rowOff>
    </xdr:from>
    <xdr:to>
      <xdr:col>50</xdr:col>
      <xdr:colOff>165100</xdr:colOff>
      <xdr:row>79</xdr:row>
      <xdr:rowOff>99234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90361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3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125368</xdr:rowOff>
    </xdr:from>
    <xdr:to>
      <xdr:col>46</xdr:col>
      <xdr:colOff>38100</xdr:colOff>
      <xdr:row>79</xdr:row>
      <xdr:rowOff>55518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46645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162858</xdr:rowOff>
    </xdr:from>
    <xdr:to>
      <xdr:col>41</xdr:col>
      <xdr:colOff>101600</xdr:colOff>
      <xdr:row>79</xdr:row>
      <xdr:rowOff>93008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84135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2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3784</xdr:rowOff>
    </xdr:from>
    <xdr:to>
      <xdr:col>36</xdr:col>
      <xdr:colOff>165100</xdr:colOff>
      <xdr:row>79</xdr:row>
      <xdr:rowOff>105384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96511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129234</xdr:rowOff>
    </xdr:from>
    <xdr:to>
      <xdr:col>55</xdr:col>
      <xdr:colOff>0</xdr:colOff>
      <xdr:row>97</xdr:row>
      <xdr:rowOff>145317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59884"/>
          <a:ext cx="8382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129234</xdr:rowOff>
    </xdr:from>
    <xdr:to>
      <xdr:col>50</xdr:col>
      <xdr:colOff>114300</xdr:colOff>
      <xdr:row>97</xdr:row>
      <xdr:rowOff>163826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59884"/>
          <a:ext cx="889000" cy="3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163826</xdr:rowOff>
    </xdr:from>
    <xdr:to>
      <xdr:col>45</xdr:col>
      <xdr:colOff>177800</xdr:colOff>
      <xdr:row>97</xdr:row>
      <xdr:rowOff>164213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94476"/>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157835</xdr:rowOff>
    </xdr:from>
    <xdr:to>
      <xdr:col>41</xdr:col>
      <xdr:colOff>50800</xdr:colOff>
      <xdr:row>97</xdr:row>
      <xdr:rowOff>164213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88485"/>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94517</xdr:rowOff>
    </xdr:from>
    <xdr:to>
      <xdr:col>55</xdr:col>
      <xdr:colOff>50800</xdr:colOff>
      <xdr:row>98</xdr:row>
      <xdr:rowOff>24667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72944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0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78434</xdr:rowOff>
    </xdr:from>
    <xdr:to>
      <xdr:col>50</xdr:col>
      <xdr:colOff>165100</xdr:colOff>
      <xdr:row>98</xdr:row>
      <xdr:rowOff>8584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0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171161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113026</xdr:rowOff>
    </xdr:from>
    <xdr:to>
      <xdr:col>46</xdr:col>
      <xdr:colOff>38100</xdr:colOff>
      <xdr:row>98</xdr:row>
      <xdr:rowOff>43176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34303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113413</xdr:rowOff>
    </xdr:from>
    <xdr:to>
      <xdr:col>41</xdr:col>
      <xdr:colOff>101600</xdr:colOff>
      <xdr:row>98</xdr:row>
      <xdr:rowOff>43563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34690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107035</xdr:rowOff>
    </xdr:from>
    <xdr:to>
      <xdr:col>36</xdr:col>
      <xdr:colOff>165100</xdr:colOff>
      <xdr:row>98</xdr:row>
      <xdr:rowOff>37185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28312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56650</xdr:rowOff>
    </xdr:from>
    <xdr:to>
      <xdr:col>85</xdr:col>
      <xdr:colOff>127000</xdr:colOff>
      <xdr:row>38</xdr:row>
      <xdr:rowOff>106599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00300"/>
          <a:ext cx="838200" cy="2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27023</xdr:rowOff>
    </xdr:from>
    <xdr:to>
      <xdr:col>81</xdr:col>
      <xdr:colOff>50800</xdr:colOff>
      <xdr:row>38</xdr:row>
      <xdr:rowOff>106599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856323"/>
          <a:ext cx="889000" cy="76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27023</xdr:rowOff>
    </xdr:from>
    <xdr:to>
      <xdr:col>76</xdr:col>
      <xdr:colOff>114300</xdr:colOff>
      <xdr:row>37</xdr:row>
      <xdr:rowOff>51849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856323"/>
          <a:ext cx="889000" cy="53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51849</xdr:rowOff>
    </xdr:from>
    <xdr:to>
      <xdr:col>71</xdr:col>
      <xdr:colOff>177800</xdr:colOff>
      <xdr:row>38</xdr:row>
      <xdr:rowOff>111788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95499"/>
          <a:ext cx="889000" cy="23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5850</xdr:rowOff>
    </xdr:from>
    <xdr:to>
      <xdr:col>85</xdr:col>
      <xdr:colOff>177800</xdr:colOff>
      <xdr:row>37</xdr:row>
      <xdr:rowOff>107450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155727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55799</xdr:rowOff>
    </xdr:from>
    <xdr:to>
      <xdr:col>81</xdr:col>
      <xdr:colOff>101600</xdr:colOff>
      <xdr:row>38</xdr:row>
      <xdr:rowOff>157399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148526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147673</xdr:rowOff>
    </xdr:from>
    <xdr:to>
      <xdr:col>76</xdr:col>
      <xdr:colOff>165100</xdr:colOff>
      <xdr:row>34</xdr:row>
      <xdr:rowOff>77823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94350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5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1049</xdr:rowOff>
    </xdr:from>
    <xdr:to>
      <xdr:col>72</xdr:col>
      <xdr:colOff>38100</xdr:colOff>
      <xdr:row>37</xdr:row>
      <xdr:rowOff>102649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3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60988</xdr:rowOff>
    </xdr:from>
    <xdr:to>
      <xdr:col>67</xdr:col>
      <xdr:colOff>101600</xdr:colOff>
      <xdr:row>38</xdr:row>
      <xdr:rowOff>162588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153715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13350</xdr:rowOff>
    </xdr:from>
    <xdr:to>
      <xdr:col>85</xdr:col>
      <xdr:colOff>127000</xdr:colOff>
      <xdr:row>58</xdr:row>
      <xdr:rowOff>20396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57450"/>
          <a:ext cx="8382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20396</xdr:rowOff>
    </xdr:from>
    <xdr:to>
      <xdr:col>81</xdr:col>
      <xdr:colOff>50800</xdr:colOff>
      <xdr:row>58</xdr:row>
      <xdr:rowOff>22995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64496"/>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139929</xdr:rowOff>
    </xdr:from>
    <xdr:to>
      <xdr:col>76</xdr:col>
      <xdr:colOff>114300</xdr:colOff>
      <xdr:row>58</xdr:row>
      <xdr:rowOff>22995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12579"/>
          <a:ext cx="889000" cy="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139929</xdr:rowOff>
    </xdr:from>
    <xdr:to>
      <xdr:col>71</xdr:col>
      <xdr:colOff>177800</xdr:colOff>
      <xdr:row>58</xdr:row>
      <xdr:rowOff>25887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12579"/>
          <a:ext cx="889000" cy="5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134000</xdr:rowOff>
    </xdr:from>
    <xdr:to>
      <xdr:col>85</xdr:col>
      <xdr:colOff>177800</xdr:colOff>
      <xdr:row>58</xdr:row>
      <xdr:rowOff>64150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48927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141046</xdr:rowOff>
    </xdr:from>
    <xdr:to>
      <xdr:col>81</xdr:col>
      <xdr:colOff>101600</xdr:colOff>
      <xdr:row>58</xdr:row>
      <xdr:rowOff>71196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62323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143645</xdr:rowOff>
    </xdr:from>
    <xdr:to>
      <xdr:col>76</xdr:col>
      <xdr:colOff>165100</xdr:colOff>
      <xdr:row>58</xdr:row>
      <xdr:rowOff>73795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64922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89129</xdr:rowOff>
    </xdr:from>
    <xdr:to>
      <xdr:col>72</xdr:col>
      <xdr:colOff>38100</xdr:colOff>
      <xdr:row>58</xdr:row>
      <xdr:rowOff>19279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35806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3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146537</xdr:rowOff>
    </xdr:from>
    <xdr:to>
      <xdr:col>67</xdr:col>
      <xdr:colOff>101600</xdr:colOff>
      <xdr:row>58</xdr:row>
      <xdr:rowOff>76687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67814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162336</xdr:rowOff>
    </xdr:from>
    <xdr:to>
      <xdr:col>85</xdr:col>
      <xdr:colOff>127000</xdr:colOff>
      <xdr:row>97</xdr:row>
      <xdr:rowOff>170018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92986"/>
          <a:ext cx="8382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170018</xdr:rowOff>
    </xdr:from>
    <xdr:to>
      <xdr:col>81</xdr:col>
      <xdr:colOff>50800</xdr:colOff>
      <xdr:row>98</xdr:row>
      <xdr:rowOff>5279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00668"/>
          <a:ext cx="8890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3852</xdr:rowOff>
    </xdr:from>
    <xdr:to>
      <xdr:col>76</xdr:col>
      <xdr:colOff>114300</xdr:colOff>
      <xdr:row>98</xdr:row>
      <xdr:rowOff>5279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05952"/>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3852</xdr:rowOff>
    </xdr:from>
    <xdr:to>
      <xdr:col>71</xdr:col>
      <xdr:colOff>177800</xdr:colOff>
      <xdr:row>98</xdr:row>
      <xdr:rowOff>24736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05952"/>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111536</xdr:rowOff>
    </xdr:from>
    <xdr:to>
      <xdr:col>85</xdr:col>
      <xdr:colOff>177800</xdr:colOff>
      <xdr:row>98</xdr:row>
      <xdr:rowOff>41686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89963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2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119218</xdr:rowOff>
    </xdr:from>
    <xdr:to>
      <xdr:col>81</xdr:col>
      <xdr:colOff>101600</xdr:colOff>
      <xdr:row>98</xdr:row>
      <xdr:rowOff>49368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40495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4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125929</xdr:rowOff>
    </xdr:from>
    <xdr:to>
      <xdr:col>76</xdr:col>
      <xdr:colOff>165100</xdr:colOff>
      <xdr:row>98</xdr:row>
      <xdr:rowOff>56079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47206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124502</xdr:rowOff>
    </xdr:from>
    <xdr:to>
      <xdr:col>72</xdr:col>
      <xdr:colOff>38100</xdr:colOff>
      <xdr:row>98</xdr:row>
      <xdr:rowOff>54652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45779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145386</xdr:rowOff>
    </xdr:from>
    <xdr:to>
      <xdr:col>67</xdr:col>
      <xdr:colOff>101600</xdr:colOff>
      <xdr:row>98</xdr:row>
      <xdr:rowOff>75536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66663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全ての項目について類似団体平均を下回っている。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前年度と比較し上昇が大きかったのは商工費と消防費である。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主な要因は商工費はプレミアムクーポン券助成事業及びプレミアム商品券発行事業である。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消防費は防災拠点整備工事である。防災拠点は今後工事が本格化するためさらなる増加が見込まれる。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民生費、教育費は管理する公共施設が多く、今後老朽化、長寿命化対策が必要となり計画的に実施する。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標準財政規模は普通交付税及び臨時財政対策債発行可能額の減により小さくなった。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年度も取崩すことなく積立を行えたため比率は増加した。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実質収支が減少したことに加え、財政調整基金への積立金額が令和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年度と比較し減少したため、実質単年度収支が赤字となった。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いずれの会計も赤字に陥ることなく黒字で推移している。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標準財政規模は普通交付税及び臨時財政対策債発行可能額の減により小さくなった。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一般会計の標準財政規模に対する比率は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歳入は町税は個人法人ともに町民税が増となる等、前年度と比較して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117,576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千円の増となったが、地方交付税は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34,576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千円の減、町債は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173,800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歳出は令和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年度に実施した子育て世帯への臨時特別給付金事業の完了等により扶助費が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133,056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歳入、歳出とも前年度比較で減少し、実質収支も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40,044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今後も引き続き現年分の確実な税収確保に努めるとともに、経常経費の削減意識を高く持つことを意識する。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また、医療保険関係特別会計では医療費の適正化や抑制、下水道事業については加入促進に努め、独立採算の原則に立ち返り繰出支出を抑制する。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4786859</v>
      </c>
      <c r="BO4" s="371"/>
      <c r="BP4" s="371"/>
      <c r="BQ4" s="371"/>
      <c r="BR4" s="371"/>
      <c r="BS4" s="371"/>
      <c r="BT4" s="371"/>
      <c r="BU4" s="372"/>
      <c r="BV4" s="370">
        <v>4873283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5.9</v>
      </c>
      <c r="CU4" s="377"/>
      <c r="CV4" s="377"/>
      <c r="CW4" s="377"/>
      <c r="CX4" s="377"/>
      <c r="CY4" s="377"/>
      <c r="CZ4" s="377"/>
      <c r="DA4" s="378"/>
      <c r="DB4" s="376">
        <v>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4595469</v>
      </c>
      <c r="BO5" s="408"/>
      <c r="BP5" s="408"/>
      <c r="BQ5" s="408"/>
      <c r="BR5" s="408"/>
      <c r="BS5" s="408"/>
      <c r="BT5" s="408"/>
      <c r="BU5" s="409"/>
      <c r="BV5" s="407">
        <v>4638232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78.599999999999994</v>
      </c>
      <c r="CU5" s="405"/>
      <c r="CV5" s="405"/>
      <c r="CW5" s="405"/>
      <c r="CX5" s="405"/>
      <c r="CY5" s="405"/>
      <c r="CZ5" s="405"/>
      <c r="DA5" s="406"/>
      <c r="DB5" s="404">
        <v>73.7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191390</v>
      </c>
      <c r="BO6" s="408"/>
      <c r="BP6" s="408"/>
      <c r="BQ6" s="408"/>
      <c r="BR6" s="408"/>
      <c r="BS6" s="408"/>
      <c r="BT6" s="408"/>
      <c r="BU6" s="409"/>
      <c r="BV6" s="407">
        <v>235051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80.2</v>
      </c>
      <c r="CU6" s="445"/>
      <c r="CV6" s="445"/>
      <c r="CW6" s="445"/>
      <c r="CX6" s="445"/>
      <c r="CY6" s="445"/>
      <c r="CZ6" s="445"/>
      <c r="DA6" s="446"/>
      <c r="DB6" s="444">
        <v>79.3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3617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3221701</v>
      </c>
      <c r="CU7" s="408"/>
      <c r="CV7" s="408"/>
      <c r="CW7" s="408"/>
      <c r="CX7" s="408"/>
      <c r="CY7" s="408"/>
      <c r="CZ7" s="408"/>
      <c r="DA7" s="409"/>
      <c r="DB7" s="407">
        <v>3303329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191390</v>
      </c>
      <c r="BO8" s="408"/>
      <c r="BP8" s="408"/>
      <c r="BQ8" s="408"/>
      <c r="BR8" s="408"/>
      <c r="BS8" s="408"/>
      <c r="BT8" s="408"/>
      <c r="BU8" s="409"/>
      <c r="BV8" s="407">
        <v>231434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0.56999999999999995</v>
      </c>
      <c r="CU8" s="448"/>
      <c r="CV8" s="448"/>
      <c r="CW8" s="448"/>
      <c r="CX8" s="448"/>
      <c r="CY8" s="448"/>
      <c r="CZ8" s="448"/>
      <c r="DA8" s="449"/>
      <c r="DB8" s="447">
        <v>0.6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9654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-40044</v>
      </c>
      <c r="BO9" s="408"/>
      <c r="BP9" s="408"/>
      <c r="BQ9" s="408"/>
      <c r="BR9" s="408"/>
      <c r="BS9" s="408"/>
      <c r="BT9" s="408"/>
      <c r="BU9" s="409"/>
      <c r="BV9" s="407">
        <v>106721</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7.9</v>
      </c>
      <c r="CU9" s="405"/>
      <c r="CV9" s="405"/>
      <c r="CW9" s="405"/>
      <c r="CX9" s="405"/>
      <c r="CY9" s="405"/>
      <c r="CZ9" s="405"/>
      <c r="DA9" s="406"/>
      <c r="DB9" s="404">
        <v>7.8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9973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111</v>
      </c>
      <c r="AV10" s="440"/>
      <c r="AW10" s="440"/>
      <c r="AX10" s="440"/>
      <c r="AY10" s="441" t="s">
        <v>123</v>
      </c>
      <c r="AZ10" s="442"/>
      <c r="BA10" s="442"/>
      <c r="BB10" s="442"/>
      <c r="BC10" s="442"/>
      <c r="BD10" s="442"/>
      <c r="BE10" s="442"/>
      <c r="BF10" s="442"/>
      <c r="BG10" s="442"/>
      <c r="BH10" s="442"/>
      <c r="BI10" s="442"/>
      <c r="BJ10" s="442"/>
      <c r="BK10" s="442"/>
      <c r="BL10" s="442"/>
      <c r="BM10" s="443"/>
      <c r="BN10" s="407">
        <v>15468</v>
      </c>
      <c r="BO10" s="408"/>
      <c r="BP10" s="408"/>
      <c r="BQ10" s="408"/>
      <c r="BR10" s="408"/>
      <c r="BS10" s="408"/>
      <c r="BT10" s="408"/>
      <c r="BU10" s="409"/>
      <c r="BV10" s="407">
        <v>71263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9326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8905</v>
      </c>
      <c r="S13" s="492"/>
      <c r="T13" s="492"/>
      <c r="U13" s="492"/>
      <c r="V13" s="493"/>
      <c r="W13" s="423" t="s">
        <v>141</v>
      </c>
      <c r="X13" s="424"/>
      <c r="Y13" s="424"/>
      <c r="Z13" s="424"/>
      <c r="AA13" s="424"/>
      <c r="AB13" s="414"/>
      <c r="AC13" s="458">
        <v>181</v>
      </c>
      <c r="AD13" s="459"/>
      <c r="AE13" s="459"/>
      <c r="AF13" s="459"/>
      <c r="AG13" s="501"/>
      <c r="AH13" s="458">
        <v>196</v>
      </c>
      <c r="AI13" s="459"/>
      <c r="AJ13" s="459"/>
      <c r="AK13" s="459"/>
      <c r="AL13" s="460"/>
      <c r="AM13" s="436" t="s">
        <v>142</v>
      </c>
      <c r="AN13" s="437"/>
      <c r="AO13" s="437"/>
      <c r="AP13" s="437"/>
      <c r="AQ13" s="437"/>
      <c r="AR13" s="437"/>
      <c r="AS13" s="437"/>
      <c r="AT13" s="438"/>
      <c r="AU13" s="439" t="s">
        <v>118</v>
      </c>
      <c r="AV13" s="440"/>
      <c r="AW13" s="440"/>
      <c r="AX13" s="440"/>
      <c r="AY13" s="441" t="s">
        <v>143</v>
      </c>
      <c r="AZ13" s="442"/>
      <c r="BA13" s="442"/>
      <c r="BB13" s="442"/>
      <c r="BC13" s="442"/>
      <c r="BD13" s="442"/>
      <c r="BE13" s="442"/>
      <c r="BF13" s="442"/>
      <c r="BG13" s="442"/>
      <c r="BH13" s="442"/>
      <c r="BI13" s="442"/>
      <c r="BJ13" s="442"/>
      <c r="BK13" s="442"/>
      <c r="BL13" s="442"/>
      <c r="BM13" s="443"/>
      <c r="BN13" s="407">
        <v>-24576</v>
      </c>
      <c r="BO13" s="408"/>
      <c r="BP13" s="408"/>
      <c r="BQ13" s="408"/>
      <c r="BR13" s="408"/>
      <c r="BS13" s="408"/>
      <c r="BT13" s="408"/>
      <c r="BU13" s="409"/>
      <c r="BV13" s="407">
        <v>177984</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6.3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9403</v>
      </c>
      <c r="S14" s="492"/>
      <c r="T14" s="492"/>
      <c r="U14" s="492"/>
      <c r="V14" s="493"/>
      <c r="W14" s="397"/>
      <c r="X14" s="398"/>
      <c r="Y14" s="398"/>
      <c r="Z14" s="398"/>
      <c r="AA14" s="398"/>
      <c r="AB14" s="387"/>
      <c r="AC14" s="494">
        <v>3.7</v>
      </c>
      <c r="AD14" s="495"/>
      <c r="AE14" s="495"/>
      <c r="AF14" s="495"/>
      <c r="AG14" s="496"/>
      <c r="AH14" s="494">
        <v>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2.4</v>
      </c>
      <c r="CU14" s="506"/>
      <c r="CV14" s="506"/>
      <c r="CW14" s="506"/>
      <c r="CX14" s="506"/>
      <c r="CY14" s="506"/>
      <c r="CZ14" s="506"/>
      <c r="DA14" s="507"/>
      <c r="DB14" s="505">
        <v>7.4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9030</v>
      </c>
      <c r="S15" s="492"/>
      <c r="T15" s="492"/>
      <c r="U15" s="492"/>
      <c r="V15" s="493"/>
      <c r="W15" s="423" t="s">
        <v>147</v>
      </c>
      <c r="X15" s="424"/>
      <c r="Y15" s="424"/>
      <c r="Z15" s="424"/>
      <c r="AA15" s="424"/>
      <c r="AB15" s="414"/>
      <c r="AC15" s="458">
        <v>1970</v>
      </c>
      <c r="AD15" s="459"/>
      <c r="AE15" s="459"/>
      <c r="AF15" s="459"/>
      <c r="AG15" s="501"/>
      <c r="AH15" s="458">
        <v>1948</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1551018</v>
      </c>
      <c r="BO15" s="371"/>
      <c r="BP15" s="371"/>
      <c r="BQ15" s="371"/>
      <c r="BR15" s="371"/>
      <c r="BS15" s="371"/>
      <c r="BT15" s="371"/>
      <c r="BU15" s="372"/>
      <c r="BV15" s="370">
        <v>1454774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39.9</v>
      </c>
      <c r="AD16" s="495"/>
      <c r="AE16" s="495"/>
      <c r="AF16" s="495"/>
      <c r="AG16" s="496"/>
      <c r="AH16" s="494">
        <v>39.4</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2742451</v>
      </c>
      <c r="BO16" s="408"/>
      <c r="BP16" s="408"/>
      <c r="BQ16" s="408"/>
      <c r="BR16" s="408"/>
      <c r="BS16" s="408"/>
      <c r="BT16" s="408"/>
      <c r="BU16" s="409"/>
      <c r="BV16" s="407">
        <v>2677580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2791</v>
      </c>
      <c r="AD17" s="459"/>
      <c r="AE17" s="459"/>
      <c r="AF17" s="459"/>
      <c r="AG17" s="501"/>
      <c r="AH17" s="458">
        <v>2797</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1968145</v>
      </c>
      <c r="BO17" s="408"/>
      <c r="BP17" s="408"/>
      <c r="BQ17" s="408"/>
      <c r="BR17" s="408"/>
      <c r="BS17" s="408"/>
      <c r="BT17" s="408"/>
      <c r="BU17" s="409"/>
      <c r="BV17" s="407">
        <v>1841337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157</v>
      </c>
      <c r="C18" s="450"/>
      <c r="D18" s="450"/>
      <c r="E18" s="533"/>
      <c r="F18" s="533"/>
      <c r="G18" s="533"/>
      <c r="H18" s="533"/>
      <c r="I18" s="533"/>
      <c r="J18" s="533"/>
      <c r="K18" s="533"/>
      <c r="L18" s="534">
        <v>22.33</v>
      </c>
      <c r="M18" s="534"/>
      <c r="N18" s="534"/>
      <c r="O18" s="534"/>
      <c r="P18" s="534"/>
      <c r="Q18" s="534"/>
      <c r="R18" s="535"/>
      <c r="S18" s="535"/>
      <c r="T18" s="535"/>
      <c r="U18" s="535"/>
      <c r="V18" s="536"/>
      <c r="W18" s="425"/>
      <c r="X18" s="426"/>
      <c r="Y18" s="426"/>
      <c r="Z18" s="426"/>
      <c r="AA18" s="426"/>
      <c r="AB18" s="417"/>
      <c r="AC18" s="537">
        <v>56.5</v>
      </c>
      <c r="AD18" s="538"/>
      <c r="AE18" s="538"/>
      <c r="AF18" s="538"/>
      <c r="AG18" s="539"/>
      <c r="AH18" s="537">
        <v>56.6</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2603262</v>
      </c>
      <c r="BO18" s="408"/>
      <c r="BP18" s="408"/>
      <c r="BQ18" s="408"/>
      <c r="BR18" s="408"/>
      <c r="BS18" s="408"/>
      <c r="BT18" s="408"/>
      <c r="BU18" s="409"/>
      <c r="BV18" s="407">
        <v>2522779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159</v>
      </c>
      <c r="C19" s="450"/>
      <c r="D19" s="450"/>
      <c r="E19" s="533"/>
      <c r="F19" s="533"/>
      <c r="G19" s="533"/>
      <c r="H19" s="533"/>
      <c r="I19" s="533"/>
      <c r="J19" s="533"/>
      <c r="K19" s="533"/>
      <c r="L19" s="541">
        <v>432</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3823510</v>
      </c>
      <c r="BO19" s="408"/>
      <c r="BP19" s="408"/>
      <c r="BQ19" s="408"/>
      <c r="BR19" s="408"/>
      <c r="BS19" s="408"/>
      <c r="BT19" s="408"/>
      <c r="BU19" s="409"/>
      <c r="BV19" s="407">
        <v>3744262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161</v>
      </c>
      <c r="C20" s="450"/>
      <c r="D20" s="450"/>
      <c r="E20" s="533"/>
      <c r="F20" s="533"/>
      <c r="G20" s="533"/>
      <c r="H20" s="533"/>
      <c r="I20" s="533"/>
      <c r="J20" s="533"/>
      <c r="K20" s="533"/>
      <c r="L20" s="541">
        <v>3439</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3042808</v>
      </c>
      <c r="BO22" s="371"/>
      <c r="BP22" s="371"/>
      <c r="BQ22" s="371"/>
      <c r="BR22" s="371"/>
      <c r="BS22" s="371"/>
      <c r="BT22" s="371"/>
      <c r="BU22" s="372"/>
      <c r="BV22" s="370">
        <v>3272970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1509990</v>
      </c>
      <c r="BO23" s="408"/>
      <c r="BP23" s="408"/>
      <c r="BQ23" s="408"/>
      <c r="BR23" s="408"/>
      <c r="BS23" s="408"/>
      <c r="BT23" s="408"/>
      <c r="BU23" s="409"/>
      <c r="BV23" s="407">
        <v>1603325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7000</v>
      </c>
      <c r="R24" s="459"/>
      <c r="S24" s="459"/>
      <c r="T24" s="459"/>
      <c r="U24" s="459"/>
      <c r="V24" s="501"/>
      <c r="W24" s="553"/>
      <c r="X24" s="554"/>
      <c r="Y24" s="555"/>
      <c r="Z24" s="457" t="s">
        <v>172</v>
      </c>
      <c r="AA24" s="437"/>
      <c r="AB24" s="437"/>
      <c r="AC24" s="437"/>
      <c r="AD24" s="437"/>
      <c r="AE24" s="437"/>
      <c r="AF24" s="437"/>
      <c r="AG24" s="438"/>
      <c r="AH24" s="458">
        <v>87</v>
      </c>
      <c r="AI24" s="459"/>
      <c r="AJ24" s="459"/>
      <c r="AK24" s="459"/>
      <c r="AL24" s="501"/>
      <c r="AM24" s="458">
        <v>247776</v>
      </c>
      <c r="AN24" s="459"/>
      <c r="AO24" s="459"/>
      <c r="AP24" s="459"/>
      <c r="AQ24" s="459"/>
      <c r="AR24" s="501"/>
      <c r="AS24" s="458">
        <v>2848</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979041</v>
      </c>
      <c r="BO24" s="408"/>
      <c r="BP24" s="408"/>
      <c r="BQ24" s="408"/>
      <c r="BR24" s="408"/>
      <c r="BS24" s="408"/>
      <c r="BT24" s="408"/>
      <c r="BU24" s="409"/>
      <c r="BV24" s="407">
        <v>1082737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5650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131</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45138</v>
      </c>
      <c r="BO25" s="371"/>
      <c r="BP25" s="371"/>
      <c r="BQ25" s="371"/>
      <c r="BR25" s="371"/>
      <c r="BS25" s="371"/>
      <c r="BT25" s="371"/>
      <c r="BU25" s="372"/>
      <c r="BV25" s="370">
        <v>77312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2800</v>
      </c>
      <c r="R26" s="459"/>
      <c r="S26" s="459"/>
      <c r="T26" s="459"/>
      <c r="U26" s="459"/>
      <c r="V26" s="501"/>
      <c r="W26" s="553"/>
      <c r="X26" s="554"/>
      <c r="Y26" s="555"/>
      <c r="Z26" s="457" t="s">
        <v>179</v>
      </c>
      <c r="AA26" s="559"/>
      <c r="AB26" s="559"/>
      <c r="AC26" s="559"/>
      <c r="AD26" s="559"/>
      <c r="AE26" s="559"/>
      <c r="AF26" s="559"/>
      <c r="AG26" s="560"/>
      <c r="AH26" s="458" t="s">
        <v>176</v>
      </c>
      <c r="AI26" s="459"/>
      <c r="AJ26" s="459"/>
      <c r="AK26" s="459"/>
      <c r="AL26" s="501"/>
      <c r="AM26" s="458" t="s">
        <v>131</v>
      </c>
      <c r="AN26" s="459"/>
      <c r="AO26" s="459"/>
      <c r="AP26" s="459"/>
      <c r="AQ26" s="459"/>
      <c r="AR26" s="501"/>
      <c r="AS26" s="458" t="s">
        <v>176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2600</v>
      </c>
      <c r="R27" s="459"/>
      <c r="S27" s="459"/>
      <c r="T27" s="459"/>
      <c r="U27" s="459"/>
      <c r="V27" s="501"/>
      <c r="W27" s="553"/>
      <c r="X27" s="554"/>
      <c r="Y27" s="555"/>
      <c r="Z27" s="457" t="s">
        <v>182</v>
      </c>
      <c r="AA27" s="437"/>
      <c r="AB27" s="437"/>
      <c r="AC27" s="437"/>
      <c r="AD27" s="437"/>
      <c r="AE27" s="437"/>
      <c r="AF27" s="437"/>
      <c r="AG27" s="438"/>
      <c r="AH27" s="458">
        <v>2</v>
      </c>
      <c r="AI27" s="459"/>
      <c r="AJ27" s="459"/>
      <c r="AK27" s="459"/>
      <c r="AL27" s="501"/>
      <c r="AM27" s="458" t="s">
        <v>183</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82155</v>
      </c>
      <c r="BO27" s="530"/>
      <c r="BP27" s="530"/>
      <c r="BQ27" s="530"/>
      <c r="BR27" s="530"/>
      <c r="BS27" s="530"/>
      <c r="BT27" s="530"/>
      <c r="BU27" s="531"/>
      <c r="BV27" s="529">
        <v>82155</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2150</v>
      </c>
      <c r="R28" s="459"/>
      <c r="S28" s="459"/>
      <c r="T28" s="459"/>
      <c r="U28" s="459"/>
      <c r="V28" s="501"/>
      <c r="W28" s="553"/>
      <c r="X28" s="554"/>
      <c r="Y28" s="555"/>
      <c r="Z28" s="457" t="s">
        <v>187</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840577</v>
      </c>
      <c r="BO28" s="371"/>
      <c r="BP28" s="371"/>
      <c r="BQ28" s="371"/>
      <c r="BR28" s="371"/>
      <c r="BS28" s="371"/>
      <c r="BT28" s="371"/>
      <c r="BU28" s="372"/>
      <c r="BV28" s="370">
        <v>825109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7</v>
      </c>
      <c r="M29" s="459"/>
      <c r="N29" s="459"/>
      <c r="O29" s="459"/>
      <c r="P29" s="501"/>
      <c r="Q29" s="458">
        <v>2050</v>
      </c>
      <c r="R29" s="459"/>
      <c r="S29" s="459"/>
      <c r="T29" s="459"/>
      <c r="U29" s="459"/>
      <c r="V29" s="501"/>
      <c r="W29" s="556"/>
      <c r="X29" s="557"/>
      <c r="Y29" s="558"/>
      <c r="Z29" s="457" t="s">
        <v>190</v>
      </c>
      <c r="AA29" s="437"/>
      <c r="AB29" s="437"/>
      <c r="AC29" s="437"/>
      <c r="AD29" s="437"/>
      <c r="AE29" s="437"/>
      <c r="AF29" s="437"/>
      <c r="AG29" s="438"/>
      <c r="AH29" s="458">
        <v>89</v>
      </c>
      <c r="AI29" s="459"/>
      <c r="AJ29" s="459"/>
      <c r="AK29" s="459"/>
      <c r="AL29" s="501"/>
      <c r="AM29" s="458">
        <v>256324</v>
      </c>
      <c r="AN29" s="459"/>
      <c r="AO29" s="459"/>
      <c r="AP29" s="459"/>
      <c r="AQ29" s="459"/>
      <c r="AR29" s="501"/>
      <c r="AS29" s="458">
        <v>2880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159000</v>
      </c>
      <c r="BO29" s="408"/>
      <c r="BP29" s="408"/>
      <c r="BQ29" s="408"/>
      <c r="BR29" s="408"/>
      <c r="BS29" s="408"/>
      <c r="BT29" s="408"/>
      <c r="BU29" s="409"/>
      <c r="BV29" s="407">
        <v>158000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94.6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1323019</v>
      </c>
      <c r="BO30" s="530"/>
      <c r="BP30" s="530"/>
      <c r="BQ30" s="530"/>
      <c r="BR30" s="530"/>
      <c r="BS30" s="530"/>
      <c r="BT30" s="530"/>
      <c r="BU30" s="531"/>
      <c r="BV30" s="529">
        <v>1179679</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輪之内町国民健康保険事業特別会計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輪之内町水道事業会計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輪之内町特定環境保全公共下水道事業特別会計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大垣衛生施設組合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輪之内町土地開発公社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輪之内町児童発達支援事業特別会計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輪之内町後期高齢者医療特別会計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大垣輪中水防事務組合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岐阜県市町村会館組合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岐阜県市町村職員退職手当組合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大垣消防組合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西濃環境整備組合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西南濃粗大廃棄物処理組合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安八郡広域連合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岐阜県後期高齢者医療広域連合（一般会計）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岐阜県後期高齢者医療広域連合（特別会計）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lvQ+F/zN/5Hujk8kWaxKUmfS/P88ivmsaWFMTUKP/C/DVByOvD58ZnWIS3Jqteb3t/22JmieS1R1xh+FimX03A==" saltValue="QhLN+rQ7XaT+LrDpi3RNj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51" t="s">
        <v>556</v>
      </c>
      <c r="D34" s="1151"/>
      <c r="E34" s="1152"/>
      <c r="F34" s="32">
        <v>8.43</v>
      </c>
      <c r="G34" s="33">
        <v>9.81</v>
      </c>
      <c r="H34" s="33">
        <v>9.0299999999999994</v>
      </c>
      <c r="I34" s="33">
        <v>8.75</v>
      </c>
      <c r="J34" s="34">
        <v>8.85</v>
      </c>
      <c r="K34" s="22"/>
      <c r="L34" s="22"/>
      <c r="M34" s="22"/>
      <c r="N34" s="22"/>
      <c r="O34" s="22"/>
      <c r="P34" s="22"/>
    </row>
    <row r="35" spans="1:16" ht="39" customHeight="1" x14ac:dyDescent="0.15">
      <c r="A35" s="22"/>
      <c r="B35" s="35"/>
      <c r="C35" s="1145" t="s">
        <v>557</v>
      </c>
      <c r="D35" s="1146"/>
      <c r="E35" s="1147"/>
      <c r="F35" s="36">
        <v>4.43</v>
      </c>
      <c r="G35" s="37">
        <v>4.63</v>
      </c>
      <c r="H35" s="37">
        <v>3.99</v>
      </c>
      <c r="I35" s="37">
        <v>7</v>
      </c>
      <c r="J35" s="38">
        <v>5.94</v>
      </c>
      <c r="K35" s="22"/>
      <c r="L35" s="22"/>
      <c r="M35" s="22"/>
      <c r="N35" s="22"/>
      <c r="O35" s="22"/>
      <c r="P35" s="22"/>
    </row>
    <row r="36" spans="1:16" ht="39" customHeight="1" x14ac:dyDescent="0.15">
      <c r="A36" s="22"/>
      <c r="B36" s="35"/>
      <c r="C36" s="1145" t="s">
        <v>558</v>
      </c>
      <c r="D36" s="1146"/>
      <c r="E36" s="1147"/>
      <c r="F36" s="36">
        <v>0.57999999999999996</v>
      </c>
      <c r="G36" s="37">
        <v>0.31</v>
      </c>
      <c r="H36" s="37">
        <v>0.35</v>
      </c>
      <c r="I36" s="37">
        <v>0.34</v>
      </c>
      <c r="J36" s="38">
        <v>0.98</v>
      </c>
      <c r="K36" s="22"/>
      <c r="L36" s="22"/>
      <c r="M36" s="22"/>
      <c r="N36" s="22"/>
      <c r="O36" s="22"/>
      <c r="P36" s="22"/>
    </row>
    <row r="37" spans="1:16" ht="39" customHeight="1" x14ac:dyDescent="0.15">
      <c r="A37" s="22"/>
      <c r="B37" s="35"/>
      <c r="C37" s="1145" t="s">
        <v>559</v>
      </c>
      <c r="D37" s="1146"/>
      <c r="E37" s="1147"/>
      <c r="F37" s="36">
        <v>1.43</v>
      </c>
      <c r="G37" s="37">
        <v>0.92</v>
      </c>
      <c r="H37" s="37">
        <v>1.04</v>
      </c>
      <c r="I37" s="37">
        <v>0.96</v>
      </c>
      <c r="J37" s="38">
        <v>0.91</v>
      </c>
      <c r="K37" s="22"/>
      <c r="L37" s="22"/>
      <c r="M37" s="22"/>
      <c r="N37" s="22"/>
      <c r="O37" s="22"/>
      <c r="P37" s="22"/>
    </row>
    <row r="38" spans="1:16" ht="39" customHeight="1" x14ac:dyDescent="0.15">
      <c r="A38" s="22"/>
      <c r="B38" s="35"/>
      <c r="C38" s="1145" t="s">
        <v>560</v>
      </c>
      <c r="D38" s="1146"/>
      <c r="E38" s="1147"/>
      <c r="F38" s="36">
        <v>0</v>
      </c>
      <c r="G38" s="37">
        <v>0</v>
      </c>
      <c r="H38" s="37">
        <v>0</v>
      </c>
      <c r="I38" s="37">
        <v>7.0000000000000007E-2</v>
      </c>
      <c r="J38" s="38">
        <v>7.0000000000000007E-2</v>
      </c>
      <c r="K38" s="22"/>
      <c r="L38" s="22"/>
      <c r="M38" s="22"/>
      <c r="N38" s="22"/>
      <c r="O38" s="22"/>
      <c r="P38" s="22"/>
    </row>
    <row r="39" spans="1:16" ht="39" customHeight="1" x14ac:dyDescent="0.15">
      <c r="A39" s="22"/>
      <c r="B39" s="35"/>
      <c r="C39" s="1145" t="s">
        <v>561</v>
      </c>
      <c r="D39" s="1146"/>
      <c r="E39" s="1147"/>
      <c r="F39" s="36">
        <v>0.06</v>
      </c>
      <c r="G39" s="37">
        <v>0</v>
      </c>
      <c r="H39" s="37">
        <v>0.04</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562</v>
      </c>
      <c r="D42" s="1146"/>
      <c r="E42" s="1147"/>
      <c r="F42" s="36" t="s">
        <v>506</v>
      </c>
      <c r="G42" s="37" t="s">
        <v>506</v>
      </c>
      <c r="H42" s="37" t="s">
        <v>506</v>
      </c>
      <c r="I42" s="37" t="s">
        <v>506</v>
      </c>
      <c r="J42" s="38" t="s">
        <v>506</v>
      </c>
      <c r="K42" s="22"/>
      <c r="L42" s="22"/>
      <c r="M42" s="22"/>
      <c r="N42" s="22"/>
      <c r="O42" s="22"/>
      <c r="P42" s="22"/>
    </row>
    <row r="43" spans="1:16" ht="39" customHeight="1" thickBot="1" x14ac:dyDescent="0.2">
      <c r="A43" s="22"/>
      <c r="B43" s="40"/>
      <c r="C43" s="1148" t="s">
        <v>563</v>
      </c>
      <c r="D43" s="1149"/>
      <c r="E43" s="1150"/>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0UXIoOUEYc4ymH9cWkdPfdkKmhevOvFDxZSOtVaQHoIOW8iGJV74T5KxuhbQERnxnKPWuALQdMOdxmnIEE0Sw==" saltValue="WyKAl3oqMGYlKz2u4bjo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246</v>
      </c>
      <c r="L45" s="60">
        <v>262</v>
      </c>
      <c r="M45" s="60">
        <v>282</v>
      </c>
      <c r="N45" s="60">
        <v>290</v>
      </c>
      <c r="O45" s="61">
        <v>304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506</v>
      </c>
      <c r="L46" s="64" t="s">
        <v>506</v>
      </c>
      <c r="M46" s="64" t="s">
        <v>506</v>
      </c>
      <c r="N46" s="64" t="s">
        <v>506</v>
      </c>
      <c r="O46" s="65" t="s">
        <v>506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506</v>
      </c>
      <c r="L47" s="64" t="s">
        <v>506</v>
      </c>
      <c r="M47" s="64" t="s">
        <v>506</v>
      </c>
      <c r="N47" s="64" t="s">
        <v>506</v>
      </c>
      <c r="O47" s="65" t="s">
        <v>506</v>
      </c>
      <c r="P47" s="48"/>
      <c r="Q47" s="48"/>
      <c r="R47" s="48"/>
      <c r="S47" s="48"/>
      <c r="T47" s="48"/>
      <c r="U47" s="48"/>
    </row>
    <row r="48" spans="1:21" ht="30.75" customHeight="1" x14ac:dyDescent="0.15">
      <c r="A48" s="48"/>
      <c r="B48" s="1155"/>
      <c r="C48" s="1156"/>
      <c r="D48" s="62"/>
      <c r="E48" s="1161" t="s">
        <v>15</v>
      </c>
      <c r="F48" s="1161"/>
      <c r="G48" s="1161"/>
      <c r="H48" s="1161"/>
      <c r="I48" s="1161"/>
      <c r="J48" s="1162"/>
      <c r="K48" s="63">
        <v>182</v>
      </c>
      <c r="L48" s="64">
        <v>191</v>
      </c>
      <c r="M48" s="64">
        <v>210</v>
      </c>
      <c r="N48" s="64">
        <v>229</v>
      </c>
      <c r="O48" s="65">
        <v>244</v>
      </c>
      <c r="P48" s="48"/>
      <c r="Q48" s="48"/>
      <c r="R48" s="48"/>
      <c r="S48" s="48"/>
      <c r="T48" s="48"/>
      <c r="U48" s="48"/>
    </row>
    <row r="49" spans="1:21" ht="30.75" customHeight="1" x14ac:dyDescent="0.15">
      <c r="A49" s="48"/>
      <c r="B49" s="1155"/>
      <c r="C49" s="1156"/>
      <c r="D49" s="62"/>
      <c r="E49" s="1161" t="s">
        <v>16</v>
      </c>
      <c r="F49" s="1161"/>
      <c r="G49" s="1161"/>
      <c r="H49" s="1161"/>
      <c r="I49" s="1161"/>
      <c r="J49" s="1162"/>
      <c r="K49" s="63">
        <v>17</v>
      </c>
      <c r="L49" s="64">
        <v>14</v>
      </c>
      <c r="M49" s="64">
        <v>14</v>
      </c>
      <c r="N49" s="64">
        <v>15</v>
      </c>
      <c r="O49" s="65">
        <v>16</v>
      </c>
      <c r="P49" s="48"/>
      <c r="Q49" s="48"/>
      <c r="R49" s="48"/>
      <c r="S49" s="48"/>
      <c r="T49" s="48"/>
      <c r="U49" s="48"/>
    </row>
    <row r="50" spans="1:21" ht="30.75" customHeight="1" x14ac:dyDescent="0.15">
      <c r="A50" s="48"/>
      <c r="B50" s="1155"/>
      <c r="C50" s="1156"/>
      <c r="D50" s="62"/>
      <c r="E50" s="1161" t="s">
        <v>17</v>
      </c>
      <c r="F50" s="1161"/>
      <c r="G50" s="1161"/>
      <c r="H50" s="1161"/>
      <c r="I50" s="1161"/>
      <c r="J50" s="1162"/>
      <c r="K50" s="63">
        <v>35</v>
      </c>
      <c r="L50" s="64">
        <v>31</v>
      </c>
      <c r="M50" s="64">
        <v>31</v>
      </c>
      <c r="N50" s="64">
        <v>16</v>
      </c>
      <c r="O50" s="65" t="s">
        <v>506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506</v>
      </c>
      <c r="L51" s="64" t="s">
        <v>506</v>
      </c>
      <c r="M51" s="64" t="s">
        <v>506</v>
      </c>
      <c r="N51" s="64" t="s">
        <v>506</v>
      </c>
      <c r="O51" s="65" t="s">
        <v>506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341</v>
      </c>
      <c r="L52" s="64">
        <v>346</v>
      </c>
      <c r="M52" s="64">
        <v>357</v>
      </c>
      <c r="N52" s="64">
        <v>353</v>
      </c>
      <c r="O52" s="65">
        <v>357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139</v>
      </c>
      <c r="L53" s="69">
        <v>152</v>
      </c>
      <c r="M53" s="69">
        <v>180</v>
      </c>
      <c r="N53" s="69">
        <v>197</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n+NjXtuMCpE5KDEnpTyPp0Dha5I7I+MssAiJNnlkNcNcZ67BBLrpHzA7Nl0KO6mj3+F5rONHecDePF4YL2lGA==" saltValue="KjOlna0Cl2gzHTqaIS3MA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548</v>
      </c>
      <c r="J40" s="103" t="s">
        <v>549</v>
      </c>
      <c r="K40" s="103" t="s">
        <v>550</v>
      </c>
      <c r="L40" s="103" t="s">
        <v>551</v>
      </c>
      <c r="M40" s="104" t="s">
        <v>552</v>
      </c>
    </row>
    <row r="41" spans="2:13" ht="27.75" customHeight="1" x14ac:dyDescent="0.15">
      <c r="B41" s="1184" t="s">
        <v>32</v>
      </c>
      <c r="C41" s="1185"/>
      <c r="D41" s="105"/>
      <c r="E41" s="1190" t="s">
        <v>33</v>
      </c>
      <c r="F41" s="1190"/>
      <c r="G41" s="1190"/>
      <c r="H41" s="1191"/>
      <c r="I41" s="355">
        <v>3104</v>
      </c>
      <c r="J41" s="356">
        <v>3214</v>
      </c>
      <c r="K41" s="356">
        <v>3315</v>
      </c>
      <c r="L41" s="356">
        <v>3273</v>
      </c>
      <c r="M41" s="357">
        <v>3043</v>
      </c>
    </row>
    <row r="42" spans="2:13" ht="27.75" customHeight="1" x14ac:dyDescent="0.15">
      <c r="B42" s="1186"/>
      <c r="C42" s="1187"/>
      <c r="D42" s="106"/>
      <c r="E42" s="1192" t="s">
        <v>34</v>
      </c>
      <c r="F42" s="1192"/>
      <c r="G42" s="1192"/>
      <c r="H42" s="1193"/>
      <c r="I42" s="358">
        <v>172</v>
      </c>
      <c r="J42" s="359">
        <v>142</v>
      </c>
      <c r="K42" s="359">
        <v>92</v>
      </c>
      <c r="L42" s="359" t="s">
        <v>506</v>
      </c>
      <c r="M42" s="360" t="s">
        <v>506</v>
      </c>
    </row>
    <row r="43" spans="2:13" ht="27.75" customHeight="1" x14ac:dyDescent="0.15">
      <c r="B43" s="1186"/>
      <c r="C43" s="1187"/>
      <c r="D43" s="106"/>
      <c r="E43" s="1192" t="s">
        <v>35</v>
      </c>
      <c r="F43" s="1192"/>
      <c r="G43" s="1192"/>
      <c r="H43" s="1193"/>
      <c r="I43" s="358">
        <v>3201</v>
      </c>
      <c r="J43" s="359">
        <v>3192</v>
      </c>
      <c r="K43" s="359">
        <v>3091</v>
      </c>
      <c r="L43" s="359">
        <v>3164</v>
      </c>
      <c r="M43" s="360">
        <v>3132</v>
      </c>
    </row>
    <row r="44" spans="2:13" ht="27.75" customHeight="1" x14ac:dyDescent="0.15">
      <c r="B44" s="1186"/>
      <c r="C44" s="1187"/>
      <c r="D44" s="106"/>
      <c r="E44" s="1192" t="s">
        <v>36</v>
      </c>
      <c r="F44" s="1192"/>
      <c r="G44" s="1192"/>
      <c r="H44" s="1193"/>
      <c r="I44" s="358">
        <v>151</v>
      </c>
      <c r="J44" s="359">
        <v>153</v>
      </c>
      <c r="K44" s="359">
        <v>175</v>
      </c>
      <c r="L44" s="359">
        <v>168</v>
      </c>
      <c r="M44" s="360">
        <v>192</v>
      </c>
    </row>
    <row r="45" spans="2:13" ht="27.75" customHeight="1" x14ac:dyDescent="0.15">
      <c r="B45" s="1186"/>
      <c r="C45" s="1187"/>
      <c r="D45" s="106"/>
      <c r="E45" s="1192" t="s">
        <v>37</v>
      </c>
      <c r="F45" s="1192"/>
      <c r="G45" s="1192"/>
      <c r="H45" s="1193"/>
      <c r="I45" s="358">
        <v>549</v>
      </c>
      <c r="J45" s="359">
        <v>552</v>
      </c>
      <c r="K45" s="359">
        <v>532</v>
      </c>
      <c r="L45" s="359">
        <v>531</v>
      </c>
      <c r="M45" s="360">
        <v>521</v>
      </c>
    </row>
    <row r="46" spans="2:13" ht="27.75" customHeight="1" x14ac:dyDescent="0.15">
      <c r="B46" s="1186"/>
      <c r="C46" s="1187"/>
      <c r="D46" s="107"/>
      <c r="E46" s="1192" t="s">
        <v>38</v>
      </c>
      <c r="F46" s="1192"/>
      <c r="G46" s="1192"/>
      <c r="H46" s="1193"/>
      <c r="I46" s="358" t="s">
        <v>506</v>
      </c>
      <c r="J46" s="359" t="s">
        <v>506</v>
      </c>
      <c r="K46" s="359" t="s">
        <v>506</v>
      </c>
      <c r="L46" s="359" t="s">
        <v>506</v>
      </c>
      <c r="M46" s="360" t="s">
        <v>506</v>
      </c>
    </row>
    <row r="47" spans="2:13" ht="27.75" customHeight="1" x14ac:dyDescent="0.15">
      <c r="B47" s="1186"/>
      <c r="C47" s="1187"/>
      <c r="D47" s="108"/>
      <c r="E47" s="1194" t="s">
        <v>39</v>
      </c>
      <c r="F47" s="1195"/>
      <c r="G47" s="1195"/>
      <c r="H47" s="1196"/>
      <c r="I47" s="358" t="s">
        <v>506</v>
      </c>
      <c r="J47" s="359" t="s">
        <v>506</v>
      </c>
      <c r="K47" s="359" t="s">
        <v>506</v>
      </c>
      <c r="L47" s="359" t="s">
        <v>506</v>
      </c>
      <c r="M47" s="360" t="s">
        <v>506</v>
      </c>
    </row>
    <row r="48" spans="2:13" ht="27.75" customHeight="1" x14ac:dyDescent="0.15">
      <c r="B48" s="1186"/>
      <c r="C48" s="1187"/>
      <c r="D48" s="106"/>
      <c r="E48" s="1192" t="s">
        <v>40</v>
      </c>
      <c r="F48" s="1192"/>
      <c r="G48" s="1192"/>
      <c r="H48" s="1193"/>
      <c r="I48" s="358" t="s">
        <v>506</v>
      </c>
      <c r="J48" s="359" t="s">
        <v>506</v>
      </c>
      <c r="K48" s="359" t="s">
        <v>506</v>
      </c>
      <c r="L48" s="359" t="s">
        <v>506</v>
      </c>
      <c r="M48" s="360" t="s">
        <v>506</v>
      </c>
    </row>
    <row r="49" spans="2:13" ht="27.75" customHeight="1" x14ac:dyDescent="0.15">
      <c r="B49" s="1188"/>
      <c r="C49" s="1189"/>
      <c r="D49" s="106"/>
      <c r="E49" s="1192" t="s">
        <v>41</v>
      </c>
      <c r="F49" s="1192"/>
      <c r="G49" s="1192"/>
      <c r="H49" s="1193"/>
      <c r="I49" s="358" t="s">
        <v>506</v>
      </c>
      <c r="J49" s="359" t="s">
        <v>506</v>
      </c>
      <c r="K49" s="359" t="s">
        <v>506</v>
      </c>
      <c r="L49" s="359" t="s">
        <v>506</v>
      </c>
      <c r="M49" s="360" t="s">
        <v>506</v>
      </c>
    </row>
    <row r="50" spans="2:13" ht="27.75" customHeight="1" x14ac:dyDescent="0.15">
      <c r="B50" s="1197" t="s">
        <v>42</v>
      </c>
      <c r="C50" s="1198"/>
      <c r="D50" s="109"/>
      <c r="E50" s="1192" t="s">
        <v>43</v>
      </c>
      <c r="F50" s="1192"/>
      <c r="G50" s="1192"/>
      <c r="H50" s="1193"/>
      <c r="I50" s="358">
        <v>2380</v>
      </c>
      <c r="J50" s="359">
        <v>2152</v>
      </c>
      <c r="K50" s="359">
        <v>2201</v>
      </c>
      <c r="L50" s="359">
        <v>2398</v>
      </c>
      <c r="M50" s="360">
        <v>2533</v>
      </c>
    </row>
    <row r="51" spans="2:13" ht="27.75" customHeight="1" x14ac:dyDescent="0.15">
      <c r="B51" s="1186"/>
      <c r="C51" s="1187"/>
      <c r="D51" s="106"/>
      <c r="E51" s="1192" t="s">
        <v>44</v>
      </c>
      <c r="F51" s="1192"/>
      <c r="G51" s="1192"/>
      <c r="H51" s="1193"/>
      <c r="I51" s="358" t="s">
        <v>506</v>
      </c>
      <c r="J51" s="359" t="s">
        <v>506</v>
      </c>
      <c r="K51" s="359" t="s">
        <v>506</v>
      </c>
      <c r="L51" s="359" t="s">
        <v>506</v>
      </c>
      <c r="M51" s="360" t="s">
        <v>506</v>
      </c>
    </row>
    <row r="52" spans="2:13" ht="27.75" customHeight="1" x14ac:dyDescent="0.15">
      <c r="B52" s="1188"/>
      <c r="C52" s="1189"/>
      <c r="D52" s="106"/>
      <c r="E52" s="1192" t="s">
        <v>45</v>
      </c>
      <c r="F52" s="1192"/>
      <c r="G52" s="1192"/>
      <c r="H52" s="1193"/>
      <c r="I52" s="358">
        <v>4546</v>
      </c>
      <c r="J52" s="359">
        <v>4576</v>
      </c>
      <c r="K52" s="359">
        <v>4609</v>
      </c>
      <c r="L52" s="359">
        <v>4517</v>
      </c>
      <c r="M52" s="360">
        <v>4286</v>
      </c>
    </row>
    <row r="53" spans="2:13" ht="27.75" customHeight="1" thickBot="1" x14ac:dyDescent="0.2">
      <c r="B53" s="1199" t="s">
        <v>46</v>
      </c>
      <c r="C53" s="1200"/>
      <c r="D53" s="110"/>
      <c r="E53" s="1201" t="s">
        <v>47</v>
      </c>
      <c r="F53" s="1201"/>
      <c r="G53" s="1201"/>
      <c r="H53" s="1202"/>
      <c r="I53" s="361">
        <v>251</v>
      </c>
      <c r="J53" s="362">
        <v>525</v>
      </c>
      <c r="K53" s="362">
        <v>394</v>
      </c>
      <c r="L53" s="362">
        <v>221</v>
      </c>
      <c r="M53" s="363">
        <v>70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63KHN9d/2Wqq4I3xEdCCCsONTNFcn1/rukXMgwHF58EUZhtKBfxqUhLh+EkVRE7EFBSumlQT0n6PIUbWwKvtOw==" saltValue="KDs2mAIb2YroOD/tAN5R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550</v>
      </c>
      <c r="G54" s="119" t="s">
        <v>551</v>
      </c>
      <c r="H54" s="120" t="s">
        <v>552</v>
      </c>
    </row>
    <row r="55" spans="2:8" ht="52.5" customHeight="1" x14ac:dyDescent="0.15">
      <c r="B55" s="121"/>
      <c r="C55" s="1211" t="s">
        <v>50</v>
      </c>
      <c r="D55" s="1211"/>
      <c r="E55" s="1212"/>
      <c r="F55" s="122">
        <v>754</v>
      </c>
      <c r="G55" s="122">
        <v>825</v>
      </c>
      <c r="H55" s="123">
        <v>841</v>
      </c>
    </row>
    <row r="56" spans="2:8" ht="52.5" customHeight="1" x14ac:dyDescent="0.15">
      <c r="B56" s="124"/>
      <c r="C56" s="1213" t="s">
        <v>51</v>
      </c>
      <c r="D56" s="1213"/>
      <c r="E56" s="1214"/>
      <c r="F56" s="125">
        <v>157</v>
      </c>
      <c r="G56" s="125">
        <v>158</v>
      </c>
      <c r="H56" s="126">
        <v>159</v>
      </c>
    </row>
    <row r="57" spans="2:8" ht="53.25" customHeight="1" x14ac:dyDescent="0.15">
      <c r="B57" s="124"/>
      <c r="C57" s="1215" t="s">
        <v>52</v>
      </c>
      <c r="D57" s="1215"/>
      <c r="E57" s="1216"/>
      <c r="F57" s="127">
        <v>1055</v>
      </c>
      <c r="G57" s="127">
        <v>1180</v>
      </c>
      <c r="H57" s="128">
        <v>1323</v>
      </c>
    </row>
    <row r="58" spans="2:8" ht="45.75" customHeight="1" x14ac:dyDescent="0.15">
      <c r="B58" s="129"/>
      <c r="C58" s="1203" t="s">
        <v>589</v>
      </c>
      <c r="D58" s="1204"/>
      <c r="E58" s="1205"/>
      <c r="F58" s="130">
        <v>542</v>
      </c>
      <c r="G58" s="130">
        <v>644</v>
      </c>
      <c r="H58" s="131">
        <v>746</v>
      </c>
    </row>
    <row r="59" spans="2:8" ht="45.75" customHeight="1" x14ac:dyDescent="0.15">
      <c r="B59" s="129"/>
      <c r="C59" s="1203" t="s">
        <v>590</v>
      </c>
      <c r="D59" s="1204"/>
      <c r="E59" s="1205"/>
      <c r="F59" s="130">
        <v>183</v>
      </c>
      <c r="G59" s="130">
        <v>184</v>
      </c>
      <c r="H59" s="131">
        <v>184</v>
      </c>
    </row>
    <row r="60" spans="2:8" ht="45.75" customHeight="1" x14ac:dyDescent="0.15">
      <c r="B60" s="129"/>
      <c r="C60" s="1203" t="s">
        <v>591</v>
      </c>
      <c r="D60" s="1204"/>
      <c r="E60" s="1205"/>
      <c r="F60" s="130">
        <v>157</v>
      </c>
      <c r="G60" s="130">
        <v>157</v>
      </c>
      <c r="H60" s="131">
        <v>157</v>
      </c>
    </row>
    <row r="61" spans="2:8" ht="45.75" customHeight="1" x14ac:dyDescent="0.15">
      <c r="B61" s="129"/>
      <c r="C61" s="1203" t="s">
        <v>592</v>
      </c>
      <c r="D61" s="1204"/>
      <c r="E61" s="1205"/>
      <c r="F61" s="130">
        <v>57</v>
      </c>
      <c r="G61" s="130">
        <v>78</v>
      </c>
      <c r="H61" s="131">
        <v>119</v>
      </c>
    </row>
    <row r="62" spans="2:8" ht="45.75" customHeight="1" thickBot="1" x14ac:dyDescent="0.2">
      <c r="B62" s="132"/>
      <c r="C62" s="1206" t="s">
        <v>593</v>
      </c>
      <c r="D62" s="1207"/>
      <c r="E62" s="1208"/>
      <c r="F62" s="133">
        <v>103</v>
      </c>
      <c r="G62" s="133">
        <v>103</v>
      </c>
      <c r="H62" s="134">
        <v>103</v>
      </c>
    </row>
    <row r="63" spans="2:8" ht="52.5" customHeight="1" thickBot="1" x14ac:dyDescent="0.2">
      <c r="B63" s="135"/>
      <c r="C63" s="1209" t="s">
        <v>53</v>
      </c>
      <c r="D63" s="1209"/>
      <c r="E63" s="1210"/>
      <c r="F63" s="136">
        <v>1966</v>
      </c>
      <c r="G63" s="136">
        <v>2163</v>
      </c>
      <c r="H63" s="137">
        <v>2323</v>
      </c>
    </row>
    <row r="64" spans="2:8" x14ac:dyDescent="0.15"/>
  </sheetData>
  <sheetProtection algorithmName="SHA-512" hashValue="SgoPMxhfAow8ell2vsLxBOU/thszodwgCOLr4/mAaEdlgzkoMrrBOm+jlReoHyX9Me+1U8GntqY7wcZ4lF+zuQ==" saltValue="gGjk9QwEkj9u+dx0KV/o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545</v>
      </c>
      <c r="G2" s="151"/>
      <c r="H2" s="152"/>
    </row>
    <row r="3" spans="1:8" x14ac:dyDescent="0.15">
      <c r="A3" s="148" t="s">
        <v>538</v>
      </c>
      <c r="B3" s="153"/>
      <c r="C3" s="154"/>
      <c r="D3" s="155">
        <v>60206</v>
      </c>
      <c r="E3" s="156"/>
      <c r="F3" s="157">
        <v>114790</v>
      </c>
      <c r="G3" s="158"/>
      <c r="H3" s="159"/>
    </row>
    <row r="4" spans="1:8" x14ac:dyDescent="0.15">
      <c r="A4" s="160"/>
      <c r="B4" s="161"/>
      <c r="C4" s="162"/>
      <c r="D4" s="163">
        <v>54237</v>
      </c>
      <c r="E4" s="164"/>
      <c r="F4" s="165">
        <v>55601</v>
      </c>
      <c r="G4" s="166"/>
      <c r="H4" s="167"/>
    </row>
    <row r="5" spans="1:8" x14ac:dyDescent="0.15">
      <c r="A5" s="148" t="s">
        <v>540</v>
      </c>
      <c r="B5" s="153"/>
      <c r="C5" s="154"/>
      <c r="D5" s="155">
        <v>96583</v>
      </c>
      <c r="E5" s="156"/>
      <c r="F5" s="157">
        <v>126262</v>
      </c>
      <c r="G5" s="158"/>
      <c r="H5" s="159"/>
    </row>
    <row r="6" spans="1:8" x14ac:dyDescent="0.15">
      <c r="A6" s="160"/>
      <c r="B6" s="161"/>
      <c r="C6" s="162"/>
      <c r="D6" s="163">
        <v>63726</v>
      </c>
      <c r="E6" s="164"/>
      <c r="F6" s="165">
        <v>56769</v>
      </c>
      <c r="G6" s="166"/>
      <c r="H6" s="167"/>
    </row>
    <row r="7" spans="1:8" x14ac:dyDescent="0.15">
      <c r="A7" s="148" t="s">
        <v>541</v>
      </c>
      <c r="B7" s="153"/>
      <c r="C7" s="154"/>
      <c r="D7" s="155">
        <v>82426</v>
      </c>
      <c r="E7" s="156"/>
      <c r="F7" s="157">
        <v>126525</v>
      </c>
      <c r="G7" s="158"/>
      <c r="H7" s="159"/>
    </row>
    <row r="8" spans="1:8" x14ac:dyDescent="0.15">
      <c r="A8" s="160"/>
      <c r="B8" s="161"/>
      <c r="C8" s="162"/>
      <c r="D8" s="163">
        <v>65287</v>
      </c>
      <c r="E8" s="164"/>
      <c r="F8" s="165">
        <v>67052</v>
      </c>
      <c r="G8" s="166"/>
      <c r="H8" s="167"/>
    </row>
    <row r="9" spans="1:8" x14ac:dyDescent="0.15">
      <c r="A9" s="148" t="s">
        <v>542</v>
      </c>
      <c r="B9" s="153"/>
      <c r="C9" s="154"/>
      <c r="D9" s="155">
        <v>61429</v>
      </c>
      <c r="E9" s="156"/>
      <c r="F9" s="157">
        <v>122054</v>
      </c>
      <c r="G9" s="158"/>
      <c r="H9" s="159"/>
    </row>
    <row r="10" spans="1:8" x14ac:dyDescent="0.15">
      <c r="A10" s="160"/>
      <c r="B10" s="161"/>
      <c r="C10" s="162"/>
      <c r="D10" s="163">
        <v>46054</v>
      </c>
      <c r="E10" s="164"/>
      <c r="F10" s="165">
        <v>68298</v>
      </c>
      <c r="G10" s="166"/>
      <c r="H10" s="167"/>
    </row>
    <row r="11" spans="1:8" x14ac:dyDescent="0.15">
      <c r="A11" s="148" t="s">
        <v>543</v>
      </c>
      <c r="B11" s="153"/>
      <c r="C11" s="154"/>
      <c r="D11" s="155">
        <v>54985</v>
      </c>
      <c r="E11" s="156"/>
      <c r="F11" s="157">
        <v>111644</v>
      </c>
      <c r="G11" s="158"/>
      <c r="H11" s="159"/>
    </row>
    <row r="12" spans="1:8" x14ac:dyDescent="0.15">
      <c r="A12" s="160"/>
      <c r="B12" s="161"/>
      <c r="C12" s="168"/>
      <c r="D12" s="163">
        <v>40570</v>
      </c>
      <c r="E12" s="164"/>
      <c r="F12" s="165">
        <v>66606</v>
      </c>
      <c r="G12" s="166"/>
      <c r="H12" s="167"/>
    </row>
    <row r="13" spans="1:8" x14ac:dyDescent="0.15">
      <c r="A13" s="148"/>
      <c r="B13" s="153"/>
      <c r="C13" s="169"/>
      <c r="D13" s="170">
        <v>71126</v>
      </c>
      <c r="E13" s="171"/>
      <c r="F13" s="172">
        <v>120255</v>
      </c>
      <c r="G13" s="173"/>
      <c r="H13" s="159"/>
    </row>
    <row r="14" spans="1:8" x14ac:dyDescent="0.15">
      <c r="A14" s="160"/>
      <c r="B14" s="161"/>
      <c r="C14" s="162"/>
      <c r="D14" s="163">
        <v>53975</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4.5</v>
      </c>
      <c r="C19" s="174">
        <f>ROUND(VALUE(SUBSTITUTE(実質収支比率等に係る経年分析!G$48,"▲","-")),2)</f>
        <v>4.6399999999999997</v>
      </c>
      <c r="D19" s="174">
        <f>ROUND(VALUE(SUBSTITUTE(実質収支比率等に係る経年分析!H$48,"▲","-")),2)</f>
        <v>4.03</v>
      </c>
      <c r="E19" s="174">
        <f>ROUND(VALUE(SUBSTITUTE(実質収支比率等に係る経年分析!I$48,"▲","-")),2)</f>
        <v>7.01</v>
      </c>
      <c r="F19" s="174">
        <f>ROUND(VALUE(SUBSTITUTE(実質収支比率等に係る経年分析!J$48,"▲","-")),2)</f>
        <v>5.94</v>
      </c>
    </row>
    <row r="20" spans="1:11" x14ac:dyDescent="0.15">
      <c r="A20" s="174" t="s">
        <v>57</v>
      </c>
      <c r="B20" s="174">
        <f>ROUND(VALUE(SUBSTITUTE(実質収支比率等に係る経年分析!F$47,"▲","-")),2)</f>
        <v>25.83</v>
      </c>
      <c r="C20" s="174">
        <f>ROUND(VALUE(SUBSTITUTE(実質収支比率等に係る経年分析!G$47,"▲","-")),2)</f>
        <v>25.79</v>
      </c>
      <c r="D20" s="174">
        <f>ROUND(VALUE(SUBSTITUTE(実質収支比率等に係る経年分析!H$47,"▲","-")),2)</f>
        <v>24.39</v>
      </c>
      <c r="E20" s="174">
        <f>ROUND(VALUE(SUBSTITUTE(実質収支比率等に係る経年分析!I$47,"▲","-")),2)</f>
        <v>24.98</v>
      </c>
      <c r="F20" s="174">
        <f>ROUND(VALUE(SUBSTITUTE(実質収支比率等に係る経年分析!J$47,"▲","-")),2)</f>
        <v>26.09</v>
      </c>
    </row>
    <row r="21" spans="1:11" x14ac:dyDescent="0.15">
      <c r="A21" s="174" t="s">
        <v>58</v>
      </c>
      <c r="B21" s="174">
        <f>IF(ISNUMBER(VALUE(SUBSTITUTE(実質収支比率等に係る経年分析!F$49,"▲","-"))),ROUND(VALUE(SUBSTITUTE(実質収支比率等に係る経年分析!F$49,"▲","-")),2),NA())</f>
        <v>-3.83</v>
      </c>
      <c r="C21" s="174">
        <f>IF(ISNUMBER(VALUE(SUBSTITUTE(実質収支比率等に係る経年分析!G$49,"▲","-"))),ROUND(VALUE(SUBSTITUTE(実質収支比率等に係る経年分析!G$49,"▲","-")),2),NA())</f>
        <v>0.84</v>
      </c>
      <c r="D21" s="174">
        <f>IF(ISNUMBER(VALUE(SUBSTITUTE(実質収支比率等に係る経年分析!H$49,"▲","-"))),ROUND(VALUE(SUBSTITUTE(実質収支比率等に係る経年分析!H$49,"▲","-")),2),NA())</f>
        <v>-0.26</v>
      </c>
      <c r="E21" s="174">
        <f>IF(ISNUMBER(VALUE(SUBSTITUTE(実質収支比率等に係る経年分析!I$49,"▲","-"))),ROUND(VALUE(SUBSTITUTE(実質収支比率等に係る経年分析!I$49,"▲","-")),2),NA())</f>
        <v>5.39</v>
      </c>
      <c r="F21" s="174">
        <f>IF(ISNUMBER(VALUE(SUBSTITUTE(実質収支比率等に係る経年分析!J$49,"▲","-"))),ROUND(VALUE(SUBSTITUTE(実質収支比率等に係る経年分析!J$49,"▲","-")),2),NA())</f>
        <v>-0.76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輪之内町児童発達支援事業特別会計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輪之内町後期高齢者医療特別会計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輪之内町国民健康保険事業特別会計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0.91</v>
      </c>
    </row>
    <row r="34" spans="1:16" x14ac:dyDescent="0.15">
      <c r="A34" s="175" t="str">
        <f>IF(連結実質赤字比率に係る赤字・黒字の構成分析!C$36="",NA(),連結実質赤字比率に係る赤字・黒字の構成分析!C$36)</f>
        <v>輪之内町特定環境保全公共下水道事業特別会計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0.57999999999999996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5.94</v>
      </c>
    </row>
    <row r="36" spans="1:16" x14ac:dyDescent="0.15">
      <c r="A36" s="175" t="str">
        <f>IF(連結実質赤字比率に係る赤字・黒字の構成分析!C$34="",NA(),連結実質赤字比率に係る赤字・黒字の構成分析!C$34)</f>
        <v>輪之内町水道事業会計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9.0299999999999994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341</v>
      </c>
      <c r="E42" s="176"/>
      <c r="F42" s="176"/>
      <c r="G42" s="176">
        <f>'実質公債費比率（分子）の構造'!L$52</f>
        <v>346</v>
      </c>
      <c r="H42" s="176"/>
      <c r="I42" s="176"/>
      <c r="J42" s="176">
        <f>'実質公債費比率（分子）の構造'!M$52</f>
        <v>357</v>
      </c>
      <c r="K42" s="176"/>
      <c r="L42" s="176"/>
      <c r="M42" s="176">
        <f>'実質公債費比率（分子）の構造'!N$52</f>
        <v>353</v>
      </c>
      <c r="N42" s="176"/>
      <c r="O42" s="176"/>
      <c r="P42" s="176">
        <f>'実質公債費比率（分子）の構造'!O$52</f>
        <v>357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35</v>
      </c>
      <c r="C44" s="176"/>
      <c r="D44" s="176"/>
      <c r="E44" s="176">
        <f>'実質公債費比率（分子）の構造'!L$50</f>
        <v>31</v>
      </c>
      <c r="F44" s="176"/>
      <c r="G44" s="176"/>
      <c r="H44" s="176">
        <f>'実質公債費比率（分子）の構造'!M$50</f>
        <v>31</v>
      </c>
      <c r="I44" s="176"/>
      <c r="J44" s="176"/>
      <c r="K44" s="176">
        <f>'実質公債費比率（分子）の構造'!N$50</f>
        <v>16</v>
      </c>
      <c r="L44" s="176"/>
      <c r="M44" s="176"/>
      <c r="N44" s="176" t="str">
        <f>'実質公債費比率（分子）の構造'!O$50</f>
        <v>-</v>
      </c>
      <c r="O44" s="176"/>
      <c r="P44" s="176"/>
    </row>
    <row r="45" spans="1:16" x14ac:dyDescent="0.15">
      <c r="A45" s="176" t="s">
        <v>68</v>
      </c>
      <c r="B45" s="176">
        <f>'実質公債費比率（分子）の構造'!K$49</f>
        <v>17</v>
      </c>
      <c r="C45" s="176"/>
      <c r="D45" s="176"/>
      <c r="E45" s="176">
        <f>'実質公債費比率（分子）の構造'!L$49</f>
        <v>14</v>
      </c>
      <c r="F45" s="176"/>
      <c r="G45" s="176"/>
      <c r="H45" s="176">
        <f>'実質公債費比率（分子）の構造'!M$49</f>
        <v>14</v>
      </c>
      <c r="I45" s="176"/>
      <c r="J45" s="176"/>
      <c r="K45" s="176">
        <f>'実質公債費比率（分子）の構造'!N$49</f>
        <v>15</v>
      </c>
      <c r="L45" s="176"/>
      <c r="M45" s="176"/>
      <c r="N45" s="176">
        <f>'実質公債費比率（分子）の構造'!O$49</f>
        <v>16</v>
      </c>
      <c r="O45" s="176"/>
      <c r="P45" s="176"/>
    </row>
    <row r="46" spans="1:16" x14ac:dyDescent="0.15">
      <c r="A46" s="176" t="s">
        <v>69</v>
      </c>
      <c r="B46" s="176">
        <f>'実質公債費比率（分子）の構造'!K$48</f>
        <v>182</v>
      </c>
      <c r="C46" s="176"/>
      <c r="D46" s="176"/>
      <c r="E46" s="176">
        <f>'実質公債費比率（分子）の構造'!L$48</f>
        <v>191</v>
      </c>
      <c r="F46" s="176"/>
      <c r="G46" s="176"/>
      <c r="H46" s="176">
        <f>'実質公債費比率（分子）の構造'!M$48</f>
        <v>210</v>
      </c>
      <c r="I46" s="176"/>
      <c r="J46" s="176"/>
      <c r="K46" s="176">
        <f>'実質公債費比率（分子）の構造'!N$48</f>
        <v>229</v>
      </c>
      <c r="L46" s="176"/>
      <c r="M46" s="176"/>
      <c r="N46" s="176">
        <f>'実質公債費比率（分子）の構造'!O$48</f>
        <v>244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246</v>
      </c>
      <c r="C49" s="176"/>
      <c r="D49" s="176"/>
      <c r="E49" s="176">
        <f>'実質公債費比率（分子）の構造'!L$45</f>
        <v>262</v>
      </c>
      <c r="F49" s="176"/>
      <c r="G49" s="176"/>
      <c r="H49" s="176">
        <f>'実質公債費比率（分子）の構造'!M$45</f>
        <v>282</v>
      </c>
      <c r="I49" s="176"/>
      <c r="J49" s="176"/>
      <c r="K49" s="176">
        <f>'実質公債費比率（分子）の構造'!N$45</f>
        <v>290</v>
      </c>
      <c r="L49" s="176"/>
      <c r="M49" s="176"/>
      <c r="N49" s="176">
        <f>'実質公債費比率（分子）の構造'!O$45</f>
        <v>304</v>
      </c>
      <c r="O49" s="176"/>
      <c r="P49" s="176"/>
    </row>
    <row r="50" spans="1:16" x14ac:dyDescent="0.15">
      <c r="A50" s="176" t="s">
        <v>73</v>
      </c>
      <c r="B50" s="176" t="e">
        <f>NA()</f>
        <v>#N/A</v>
      </c>
      <c r="C50" s="176">
        <f>IF(ISNUMBER('実質公債費比率（分子）の構造'!K$53),'実質公債費比率（分子）の構造'!K$53,NA())</f>
        <v>139</v>
      </c>
      <c r="D50" s="176" t="e">
        <f>NA()</f>
        <v>#N/A</v>
      </c>
      <c r="E50" s="176" t="e">
        <f>NA()</f>
        <v>#N/A</v>
      </c>
      <c r="F50" s="176">
        <f>IF(ISNUMBER('実質公債費比率（分子）の構造'!L$53),'実質公債費比率（分子）の構造'!L$53,NA())</f>
        <v>152</v>
      </c>
      <c r="G50" s="176" t="e">
        <f>NA()</f>
        <v>#N/A</v>
      </c>
      <c r="H50" s="176" t="e">
        <f>NA()</f>
        <v>#N/A</v>
      </c>
      <c r="I50" s="176">
        <f>IF(ISNUMBER('実質公債費比率（分子）の構造'!M$53),'実質公債費比率（分子）の構造'!M$53,NA())</f>
        <v>180</v>
      </c>
      <c r="J50" s="176" t="e">
        <f>NA()</f>
        <v>#N/A</v>
      </c>
      <c r="K50" s="176" t="e">
        <f>NA()</f>
        <v>#N/A</v>
      </c>
      <c r="L50" s="176">
        <f>IF(ISNUMBER('実質公債費比率（分子）の構造'!N$53),'実質公債費比率（分子）の構造'!N$53,NA())</f>
        <v>197</v>
      </c>
      <c r="M50" s="176" t="e">
        <f>NA()</f>
        <v>#N/A</v>
      </c>
      <c r="N50" s="176" t="e">
        <f>NA()</f>
        <v>#N/A</v>
      </c>
      <c r="O50" s="176">
        <f>IF(ISNUMBER('実質公債費比率（分子）の構造'!O$53),'実質公債費比率（分子）の構造'!O$53,NA())</f>
        <v>207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4546</v>
      </c>
      <c r="E56" s="175"/>
      <c r="F56" s="175"/>
      <c r="G56" s="175">
        <f>'将来負担比率（分子）の構造'!J$52</f>
        <v>4576</v>
      </c>
      <c r="H56" s="175"/>
      <c r="I56" s="175"/>
      <c r="J56" s="175">
        <f>'将来負担比率（分子）の構造'!K$52</f>
        <v>4609</v>
      </c>
      <c r="K56" s="175"/>
      <c r="L56" s="175"/>
      <c r="M56" s="175">
        <f>'将来負担比率（分子）の構造'!L$52</f>
        <v>4517</v>
      </c>
      <c r="N56" s="175"/>
      <c r="O56" s="175"/>
      <c r="P56" s="175">
        <f>'将来負担比率（分子）の構造'!M$52</f>
        <v>4286</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2380</v>
      </c>
      <c r="E58" s="175"/>
      <c r="F58" s="175"/>
      <c r="G58" s="175">
        <f>'将来負担比率（分子）の構造'!J$50</f>
        <v>2152</v>
      </c>
      <c r="H58" s="175"/>
      <c r="I58" s="175"/>
      <c r="J58" s="175">
        <f>'将来負担比率（分子）の構造'!K$50</f>
        <v>2201</v>
      </c>
      <c r="K58" s="175"/>
      <c r="L58" s="175"/>
      <c r="M58" s="175">
        <f>'将来負担比率（分子）の構造'!L$50</f>
        <v>2398</v>
      </c>
      <c r="N58" s="175"/>
      <c r="O58" s="175"/>
      <c r="P58" s="175">
        <f>'将来負担比率（分子）の構造'!M$50</f>
        <v>2533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549</v>
      </c>
      <c r="C62" s="175"/>
      <c r="D62" s="175"/>
      <c r="E62" s="175">
        <f>'将来負担比率（分子）の構造'!J$45</f>
        <v>552</v>
      </c>
      <c r="F62" s="175"/>
      <c r="G62" s="175"/>
      <c r="H62" s="175">
        <f>'将来負担比率（分子）の構造'!K$45</f>
        <v>532</v>
      </c>
      <c r="I62" s="175"/>
      <c r="J62" s="175"/>
      <c r="K62" s="175">
        <f>'将来負担比率（分子）の構造'!L$45</f>
        <v>531</v>
      </c>
      <c r="L62" s="175"/>
      <c r="M62" s="175"/>
      <c r="N62" s="175">
        <f>'将来負担比率（分子）の構造'!M$45</f>
        <v>521</v>
      </c>
      <c r="O62" s="175"/>
      <c r="P62" s="175"/>
    </row>
    <row r="63" spans="1:16" x14ac:dyDescent="0.15">
      <c r="A63" s="175" t="s">
        <v>36</v>
      </c>
      <c r="B63" s="175">
        <f>'将来負担比率（分子）の構造'!I$44</f>
        <v>151</v>
      </c>
      <c r="C63" s="175"/>
      <c r="D63" s="175"/>
      <c r="E63" s="175">
        <f>'将来負担比率（分子）の構造'!J$44</f>
        <v>153</v>
      </c>
      <c r="F63" s="175"/>
      <c r="G63" s="175"/>
      <c r="H63" s="175">
        <f>'将来負担比率（分子）の構造'!K$44</f>
        <v>175</v>
      </c>
      <c r="I63" s="175"/>
      <c r="J63" s="175"/>
      <c r="K63" s="175">
        <f>'将来負担比率（分子）の構造'!L$44</f>
        <v>168</v>
      </c>
      <c r="L63" s="175"/>
      <c r="M63" s="175"/>
      <c r="N63" s="175">
        <f>'将来負担比率（分子）の構造'!M$44</f>
        <v>192</v>
      </c>
      <c r="O63" s="175"/>
      <c r="P63" s="175"/>
    </row>
    <row r="64" spans="1:16" x14ac:dyDescent="0.15">
      <c r="A64" s="175" t="s">
        <v>35</v>
      </c>
      <c r="B64" s="175">
        <f>'将来負担比率（分子）の構造'!I$43</f>
        <v>3201</v>
      </c>
      <c r="C64" s="175"/>
      <c r="D64" s="175"/>
      <c r="E64" s="175">
        <f>'将来負担比率（分子）の構造'!J$43</f>
        <v>3192</v>
      </c>
      <c r="F64" s="175"/>
      <c r="G64" s="175"/>
      <c r="H64" s="175">
        <f>'将来負担比率（分子）の構造'!K$43</f>
        <v>3091</v>
      </c>
      <c r="I64" s="175"/>
      <c r="J64" s="175"/>
      <c r="K64" s="175">
        <f>'将来負担比率（分子）の構造'!L$43</f>
        <v>3164</v>
      </c>
      <c r="L64" s="175"/>
      <c r="M64" s="175"/>
      <c r="N64" s="175">
        <f>'将来負担比率（分子）の構造'!M$43</f>
        <v>3132</v>
      </c>
      <c r="O64" s="175"/>
      <c r="P64" s="175"/>
    </row>
    <row r="65" spans="1:16" x14ac:dyDescent="0.15">
      <c r="A65" s="175" t="s">
        <v>34</v>
      </c>
      <c r="B65" s="175">
        <f>'将来負担比率（分子）の構造'!I$42</f>
        <v>172</v>
      </c>
      <c r="C65" s="175"/>
      <c r="D65" s="175"/>
      <c r="E65" s="175">
        <f>'将来負担比率（分子）の構造'!J$42</f>
        <v>142</v>
      </c>
      <c r="F65" s="175"/>
      <c r="G65" s="175"/>
      <c r="H65" s="175">
        <f>'将来負担比率（分子）の構造'!K$42</f>
        <v>92</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3104</v>
      </c>
      <c r="C66" s="175"/>
      <c r="D66" s="175"/>
      <c r="E66" s="175">
        <f>'将来負担比率（分子）の構造'!J$41</f>
        <v>3214</v>
      </c>
      <c r="F66" s="175"/>
      <c r="G66" s="175"/>
      <c r="H66" s="175">
        <f>'将来負担比率（分子）の構造'!K$41</f>
        <v>3315</v>
      </c>
      <c r="I66" s="175"/>
      <c r="J66" s="175"/>
      <c r="K66" s="175">
        <f>'将来負担比率（分子）の構造'!L$41</f>
        <v>3273</v>
      </c>
      <c r="L66" s="175"/>
      <c r="M66" s="175"/>
      <c r="N66" s="175">
        <f>'将来負担比率（分子）の構造'!M$41</f>
        <v>3043</v>
      </c>
      <c r="O66" s="175"/>
      <c r="P66" s="175"/>
    </row>
    <row r="67" spans="1:16" x14ac:dyDescent="0.15">
      <c r="A67" s="175" t="s">
        <v>77</v>
      </c>
      <c r="B67" s="175" t="e">
        <f>NA()</f>
        <v>#N/A</v>
      </c>
      <c r="C67" s="175">
        <f>IF(ISNUMBER('将来負担比率（分子）の構造'!I$53), IF('将来負担比率（分子）の構造'!I$53 &lt; 0, 0, '将来負担比率（分子）の構造'!I$53), NA())</f>
        <v>251</v>
      </c>
      <c r="D67" s="175" t="e">
        <f>NA()</f>
        <v>#N/A</v>
      </c>
      <c r="E67" s="175" t="e">
        <f>NA()</f>
        <v>#N/A</v>
      </c>
      <c r="F67" s="175">
        <f>IF(ISNUMBER('将来負担比率（分子）の構造'!J$53), IF('将来負担比率（分子）の構造'!J$53 &lt; 0, 0, '将来負担比率（分子）の構造'!J$53), NA())</f>
        <v>525</v>
      </c>
      <c r="G67" s="175" t="e">
        <f>NA()</f>
        <v>#N/A</v>
      </c>
      <c r="H67" s="175" t="e">
        <f>NA()</f>
        <v>#N/A</v>
      </c>
      <c r="I67" s="175">
        <f>IF(ISNUMBER('将来負担比率（分子）の構造'!K$53), IF('将来負担比率（分子）の構造'!K$53 &lt; 0, 0, '将来負担比率（分子）の構造'!K$53), NA())</f>
        <v>394</v>
      </c>
      <c r="J67" s="175" t="e">
        <f>NA()</f>
        <v>#N/A</v>
      </c>
      <c r="K67" s="175" t="e">
        <f>NA()</f>
        <v>#N/A</v>
      </c>
      <c r="L67" s="175">
        <f>IF(ISNUMBER('将来負担比率（分子）の構造'!L$53), IF('将来負担比率（分子）の構造'!L$53 &lt; 0, 0, '将来負担比率（分子）の構造'!L$53), NA())</f>
        <v>221</v>
      </c>
      <c r="M67" s="175" t="e">
        <f>NA()</f>
        <v>#N/A</v>
      </c>
      <c r="N67" s="175" t="e">
        <f>NA()</f>
        <v>#N/A</v>
      </c>
      <c r="O67" s="175">
        <f>IF(ISNUMBER('将来負担比率（分子）の構造'!M$53), IF('将来負担比率（分子）の構造'!M$53 &lt; 0, 0, '将来負担比率（分子）の構造'!M$53), NA())</f>
        <v>70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754</v>
      </c>
      <c r="C72" s="179">
        <f>基金残高に係る経年分析!G55</f>
        <v>825</v>
      </c>
      <c r="D72" s="179">
        <f>基金残高に係る経年分析!H55</f>
        <v>841</v>
      </c>
    </row>
    <row r="73" spans="1:16" x14ac:dyDescent="0.15">
      <c r="A73" s="178" t="s">
        <v>80</v>
      </c>
      <c r="B73" s="179">
        <f>基金残高に係る経年分析!F56</f>
        <v>157</v>
      </c>
      <c r="C73" s="179">
        <f>基金残高に係る経年分析!G56</f>
        <v>158</v>
      </c>
      <c r="D73" s="179">
        <f>基金残高に係る経年分析!H56</f>
        <v>159</v>
      </c>
    </row>
    <row r="74" spans="1:16" x14ac:dyDescent="0.15">
      <c r="A74" s="178" t="s">
        <v>81</v>
      </c>
      <c r="B74" s="179">
        <f>基金残高に係る経年分析!F57</f>
        <v>1055</v>
      </c>
      <c r="C74" s="179">
        <f>基金残高に係る経年分析!G57</f>
        <v>1180</v>
      </c>
      <c r="D74" s="179">
        <f>基金残高に係る経年分析!H57</f>
        <v>1323</v>
      </c>
    </row>
  </sheetData>
  <sheetProtection algorithmName="SHA-512" hashValue="hj9L2knV6LoIgahw7HnBfeaiE4fLaYlv+xNA2g/R8oqR/WJ8duiXH4JAar6qGAnsoszOyjuKXjBBIiIlKOX3fQ==" saltValue="9NR1+oZG0cqcR13D6SCF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1673547</v>
      </c>
      <c r="S5" s="613"/>
      <c r="T5" s="613"/>
      <c r="U5" s="613"/>
      <c r="V5" s="613"/>
      <c r="W5" s="613"/>
      <c r="X5" s="613"/>
      <c r="Y5" s="614"/>
      <c r="Z5" s="615">
        <v>35</v>
      </c>
      <c r="AA5" s="615"/>
      <c r="AB5" s="615"/>
      <c r="AC5" s="615"/>
      <c r="AD5" s="616">
        <v>1673547</v>
      </c>
      <c r="AE5" s="616"/>
      <c r="AF5" s="616"/>
      <c r="AG5" s="616"/>
      <c r="AH5" s="616"/>
      <c r="AI5" s="616"/>
      <c r="AJ5" s="616"/>
      <c r="AK5" s="616"/>
      <c r="AL5" s="617">
        <v>51.5</v>
      </c>
      <c r="AM5" s="618"/>
      <c r="AN5" s="618"/>
      <c r="AO5" s="619"/>
      <c r="AP5" s="609" t="s">
        <v>231</v>
      </c>
      <c r="AQ5" s="610"/>
      <c r="AR5" s="610"/>
      <c r="AS5" s="610"/>
      <c r="AT5" s="610"/>
      <c r="AU5" s="610"/>
      <c r="AV5" s="610"/>
      <c r="AW5" s="610"/>
      <c r="AX5" s="610"/>
      <c r="AY5" s="610"/>
      <c r="AZ5" s="610"/>
      <c r="BA5" s="610"/>
      <c r="BB5" s="610"/>
      <c r="BC5" s="610"/>
      <c r="BD5" s="610"/>
      <c r="BE5" s="610"/>
      <c r="BF5" s="611"/>
      <c r="BG5" s="623">
        <v>1673547</v>
      </c>
      <c r="BH5" s="624"/>
      <c r="BI5" s="624"/>
      <c r="BJ5" s="624"/>
      <c r="BK5" s="624"/>
      <c r="BL5" s="624"/>
      <c r="BM5" s="624"/>
      <c r="BN5" s="625"/>
      <c r="BO5" s="626">
        <v>100</v>
      </c>
      <c r="BP5" s="626"/>
      <c r="BQ5" s="626"/>
      <c r="BR5" s="626"/>
      <c r="BS5" s="627" t="s">
        <v>131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63771</v>
      </c>
      <c r="S6" s="624"/>
      <c r="T6" s="624"/>
      <c r="U6" s="624"/>
      <c r="V6" s="624"/>
      <c r="W6" s="624"/>
      <c r="X6" s="624"/>
      <c r="Y6" s="625"/>
      <c r="Z6" s="626">
        <v>1.3</v>
      </c>
      <c r="AA6" s="626"/>
      <c r="AB6" s="626"/>
      <c r="AC6" s="626"/>
      <c r="AD6" s="627">
        <v>63771</v>
      </c>
      <c r="AE6" s="627"/>
      <c r="AF6" s="627"/>
      <c r="AG6" s="627"/>
      <c r="AH6" s="627"/>
      <c r="AI6" s="627"/>
      <c r="AJ6" s="627"/>
      <c r="AK6" s="627"/>
      <c r="AL6" s="628">
        <v>2</v>
      </c>
      <c r="AM6" s="629"/>
      <c r="AN6" s="629"/>
      <c r="AO6" s="630"/>
      <c r="AP6" s="620" t="s">
        <v>236</v>
      </c>
      <c r="AQ6" s="621"/>
      <c r="AR6" s="621"/>
      <c r="AS6" s="621"/>
      <c r="AT6" s="621"/>
      <c r="AU6" s="621"/>
      <c r="AV6" s="621"/>
      <c r="AW6" s="621"/>
      <c r="AX6" s="621"/>
      <c r="AY6" s="621"/>
      <c r="AZ6" s="621"/>
      <c r="BA6" s="621"/>
      <c r="BB6" s="621"/>
      <c r="BC6" s="621"/>
      <c r="BD6" s="621"/>
      <c r="BE6" s="621"/>
      <c r="BF6" s="622"/>
      <c r="BG6" s="623">
        <v>1673547</v>
      </c>
      <c r="BH6" s="624"/>
      <c r="BI6" s="624"/>
      <c r="BJ6" s="624"/>
      <c r="BK6" s="624"/>
      <c r="BL6" s="624"/>
      <c r="BM6" s="624"/>
      <c r="BN6" s="625"/>
      <c r="BO6" s="626">
        <v>100</v>
      </c>
      <c r="BP6" s="626"/>
      <c r="BQ6" s="626"/>
      <c r="BR6" s="626"/>
      <c r="BS6" s="627" t="s">
        <v>131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47563</v>
      </c>
      <c r="CS6" s="624"/>
      <c r="CT6" s="624"/>
      <c r="CU6" s="624"/>
      <c r="CV6" s="624"/>
      <c r="CW6" s="624"/>
      <c r="CX6" s="624"/>
      <c r="CY6" s="625"/>
      <c r="CZ6" s="617">
        <v>1</v>
      </c>
      <c r="DA6" s="618"/>
      <c r="DB6" s="618"/>
      <c r="DC6" s="634"/>
      <c r="DD6" s="632" t="s">
        <v>131</v>
      </c>
      <c r="DE6" s="624"/>
      <c r="DF6" s="624"/>
      <c r="DG6" s="624"/>
      <c r="DH6" s="624"/>
      <c r="DI6" s="624"/>
      <c r="DJ6" s="624"/>
      <c r="DK6" s="624"/>
      <c r="DL6" s="624"/>
      <c r="DM6" s="624"/>
      <c r="DN6" s="624"/>
      <c r="DO6" s="624"/>
      <c r="DP6" s="625"/>
      <c r="DQ6" s="632">
        <v>47563</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447</v>
      </c>
      <c r="S7" s="624"/>
      <c r="T7" s="624"/>
      <c r="U7" s="624"/>
      <c r="V7" s="624"/>
      <c r="W7" s="624"/>
      <c r="X7" s="624"/>
      <c r="Y7" s="625"/>
      <c r="Z7" s="626">
        <v>0</v>
      </c>
      <c r="AA7" s="626"/>
      <c r="AB7" s="626"/>
      <c r="AC7" s="626"/>
      <c r="AD7" s="627">
        <v>447</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604842</v>
      </c>
      <c r="BH7" s="624"/>
      <c r="BI7" s="624"/>
      <c r="BJ7" s="624"/>
      <c r="BK7" s="624"/>
      <c r="BL7" s="624"/>
      <c r="BM7" s="624"/>
      <c r="BN7" s="625"/>
      <c r="BO7" s="626">
        <v>36.1</v>
      </c>
      <c r="BP7" s="626"/>
      <c r="BQ7" s="626"/>
      <c r="BR7" s="626"/>
      <c r="BS7" s="627" t="s">
        <v>240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762240</v>
      </c>
      <c r="CS7" s="624"/>
      <c r="CT7" s="624"/>
      <c r="CU7" s="624"/>
      <c r="CV7" s="624"/>
      <c r="CW7" s="624"/>
      <c r="CX7" s="624"/>
      <c r="CY7" s="625"/>
      <c r="CZ7" s="626">
        <v>16.600000000000001</v>
      </c>
      <c r="DA7" s="626"/>
      <c r="DB7" s="626"/>
      <c r="DC7" s="626"/>
      <c r="DD7" s="632">
        <v>17405</v>
      </c>
      <c r="DE7" s="624"/>
      <c r="DF7" s="624"/>
      <c r="DG7" s="624"/>
      <c r="DH7" s="624"/>
      <c r="DI7" s="624"/>
      <c r="DJ7" s="624"/>
      <c r="DK7" s="624"/>
      <c r="DL7" s="624"/>
      <c r="DM7" s="624"/>
      <c r="DN7" s="624"/>
      <c r="DO7" s="624"/>
      <c r="DP7" s="625"/>
      <c r="DQ7" s="632">
        <v>671427</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6626</v>
      </c>
      <c r="S8" s="624"/>
      <c r="T8" s="624"/>
      <c r="U8" s="624"/>
      <c r="V8" s="624"/>
      <c r="W8" s="624"/>
      <c r="X8" s="624"/>
      <c r="Y8" s="625"/>
      <c r="Z8" s="626">
        <v>0.1</v>
      </c>
      <c r="AA8" s="626"/>
      <c r="AB8" s="626"/>
      <c r="AC8" s="626"/>
      <c r="AD8" s="627">
        <v>6626</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18201</v>
      </c>
      <c r="BH8" s="624"/>
      <c r="BI8" s="624"/>
      <c r="BJ8" s="624"/>
      <c r="BK8" s="624"/>
      <c r="BL8" s="624"/>
      <c r="BM8" s="624"/>
      <c r="BN8" s="625"/>
      <c r="BO8" s="626">
        <v>1.1000000000000001</v>
      </c>
      <c r="BP8" s="626"/>
      <c r="BQ8" s="626"/>
      <c r="BR8" s="626"/>
      <c r="BS8" s="627" t="s">
        <v>240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1262052</v>
      </c>
      <c r="CS8" s="624"/>
      <c r="CT8" s="624"/>
      <c r="CU8" s="624"/>
      <c r="CV8" s="624"/>
      <c r="CW8" s="624"/>
      <c r="CX8" s="624"/>
      <c r="CY8" s="625"/>
      <c r="CZ8" s="626">
        <v>27.5</v>
      </c>
      <c r="DA8" s="626"/>
      <c r="DB8" s="626"/>
      <c r="DC8" s="626"/>
      <c r="DD8" s="632">
        <v>22413</v>
      </c>
      <c r="DE8" s="624"/>
      <c r="DF8" s="624"/>
      <c r="DG8" s="624"/>
      <c r="DH8" s="624"/>
      <c r="DI8" s="624"/>
      <c r="DJ8" s="624"/>
      <c r="DK8" s="624"/>
      <c r="DL8" s="624"/>
      <c r="DM8" s="624"/>
      <c r="DN8" s="624"/>
      <c r="DO8" s="624"/>
      <c r="DP8" s="625"/>
      <c r="DQ8" s="632">
        <v>787369</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4919</v>
      </c>
      <c r="S9" s="624"/>
      <c r="T9" s="624"/>
      <c r="U9" s="624"/>
      <c r="V9" s="624"/>
      <c r="W9" s="624"/>
      <c r="X9" s="624"/>
      <c r="Y9" s="625"/>
      <c r="Z9" s="626">
        <v>0.1</v>
      </c>
      <c r="AA9" s="626"/>
      <c r="AB9" s="626"/>
      <c r="AC9" s="626"/>
      <c r="AD9" s="627">
        <v>4919</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446454</v>
      </c>
      <c r="BH9" s="624"/>
      <c r="BI9" s="624"/>
      <c r="BJ9" s="624"/>
      <c r="BK9" s="624"/>
      <c r="BL9" s="624"/>
      <c r="BM9" s="624"/>
      <c r="BN9" s="625"/>
      <c r="BO9" s="626">
        <v>26.7</v>
      </c>
      <c r="BP9" s="626"/>
      <c r="BQ9" s="626"/>
      <c r="BR9" s="626"/>
      <c r="BS9" s="627" t="s">
        <v>131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351763</v>
      </c>
      <c r="CS9" s="624"/>
      <c r="CT9" s="624"/>
      <c r="CU9" s="624"/>
      <c r="CV9" s="624"/>
      <c r="CW9" s="624"/>
      <c r="CX9" s="624"/>
      <c r="CY9" s="625"/>
      <c r="CZ9" s="626">
        <v>7.7</v>
      </c>
      <c r="DA9" s="626"/>
      <c r="DB9" s="626"/>
      <c r="DC9" s="626"/>
      <c r="DD9" s="632">
        <v>1729</v>
      </c>
      <c r="DE9" s="624"/>
      <c r="DF9" s="624"/>
      <c r="DG9" s="624"/>
      <c r="DH9" s="624"/>
      <c r="DI9" s="624"/>
      <c r="DJ9" s="624"/>
      <c r="DK9" s="624"/>
      <c r="DL9" s="624"/>
      <c r="DM9" s="624"/>
      <c r="DN9" s="624"/>
      <c r="DO9" s="624"/>
      <c r="DP9" s="625"/>
      <c r="DQ9" s="632">
        <v>244583</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39723</v>
      </c>
      <c r="BH10" s="624"/>
      <c r="BI10" s="624"/>
      <c r="BJ10" s="624"/>
      <c r="BK10" s="624"/>
      <c r="BL10" s="624"/>
      <c r="BM10" s="624"/>
      <c r="BN10" s="625"/>
      <c r="BO10" s="626">
        <v>2.4</v>
      </c>
      <c r="BP10" s="626"/>
      <c r="BQ10" s="626"/>
      <c r="BR10" s="626"/>
      <c r="BS10" s="627" t="s">
        <v>131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240</v>
      </c>
      <c r="DA10" s="626"/>
      <c r="DB10" s="626"/>
      <c r="DC10" s="626"/>
      <c r="DD10" s="632" t="s">
        <v>240</v>
      </c>
      <c r="DE10" s="624"/>
      <c r="DF10" s="624"/>
      <c r="DG10" s="624"/>
      <c r="DH10" s="624"/>
      <c r="DI10" s="624"/>
      <c r="DJ10" s="624"/>
      <c r="DK10" s="624"/>
      <c r="DL10" s="624"/>
      <c r="DM10" s="624"/>
      <c r="DN10" s="624"/>
      <c r="DO10" s="624"/>
      <c r="DP10" s="625"/>
      <c r="DQ10" s="632" t="s">
        <v>240</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251150</v>
      </c>
      <c r="S11" s="624"/>
      <c r="T11" s="624"/>
      <c r="U11" s="624"/>
      <c r="V11" s="624"/>
      <c r="W11" s="624"/>
      <c r="X11" s="624"/>
      <c r="Y11" s="625"/>
      <c r="Z11" s="628">
        <v>5.2</v>
      </c>
      <c r="AA11" s="629"/>
      <c r="AB11" s="629"/>
      <c r="AC11" s="635"/>
      <c r="AD11" s="632">
        <v>251150</v>
      </c>
      <c r="AE11" s="624"/>
      <c r="AF11" s="624"/>
      <c r="AG11" s="624"/>
      <c r="AH11" s="624"/>
      <c r="AI11" s="624"/>
      <c r="AJ11" s="624"/>
      <c r="AK11" s="625"/>
      <c r="AL11" s="628">
        <v>7.7</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100464</v>
      </c>
      <c r="BH11" s="624"/>
      <c r="BI11" s="624"/>
      <c r="BJ11" s="624"/>
      <c r="BK11" s="624"/>
      <c r="BL11" s="624"/>
      <c r="BM11" s="624"/>
      <c r="BN11" s="625"/>
      <c r="BO11" s="626">
        <v>6</v>
      </c>
      <c r="BP11" s="626"/>
      <c r="BQ11" s="626"/>
      <c r="BR11" s="626"/>
      <c r="BS11" s="627" t="s">
        <v>240</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357359</v>
      </c>
      <c r="CS11" s="624"/>
      <c r="CT11" s="624"/>
      <c r="CU11" s="624"/>
      <c r="CV11" s="624"/>
      <c r="CW11" s="624"/>
      <c r="CX11" s="624"/>
      <c r="CY11" s="625"/>
      <c r="CZ11" s="626">
        <v>7.8</v>
      </c>
      <c r="DA11" s="626"/>
      <c r="DB11" s="626"/>
      <c r="DC11" s="626"/>
      <c r="DD11" s="632">
        <v>115409</v>
      </c>
      <c r="DE11" s="624"/>
      <c r="DF11" s="624"/>
      <c r="DG11" s="624"/>
      <c r="DH11" s="624"/>
      <c r="DI11" s="624"/>
      <c r="DJ11" s="624"/>
      <c r="DK11" s="624"/>
      <c r="DL11" s="624"/>
      <c r="DM11" s="624"/>
      <c r="DN11" s="624"/>
      <c r="DO11" s="624"/>
      <c r="DP11" s="625"/>
      <c r="DQ11" s="632">
        <v>221476</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131</v>
      </c>
      <c r="AA12" s="626"/>
      <c r="AB12" s="626"/>
      <c r="AC12" s="626"/>
      <c r="AD12" s="627" t="s">
        <v>240</v>
      </c>
      <c r="AE12" s="627"/>
      <c r="AF12" s="627"/>
      <c r="AG12" s="627"/>
      <c r="AH12" s="627"/>
      <c r="AI12" s="627"/>
      <c r="AJ12" s="627"/>
      <c r="AK12" s="627"/>
      <c r="AL12" s="628" t="s">
        <v>131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972209</v>
      </c>
      <c r="BH12" s="624"/>
      <c r="BI12" s="624"/>
      <c r="BJ12" s="624"/>
      <c r="BK12" s="624"/>
      <c r="BL12" s="624"/>
      <c r="BM12" s="624"/>
      <c r="BN12" s="625"/>
      <c r="BO12" s="626">
        <v>58.1</v>
      </c>
      <c r="BP12" s="626"/>
      <c r="BQ12" s="626"/>
      <c r="BR12" s="626"/>
      <c r="BS12" s="627" t="s">
        <v>240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112703</v>
      </c>
      <c r="CS12" s="624"/>
      <c r="CT12" s="624"/>
      <c r="CU12" s="624"/>
      <c r="CV12" s="624"/>
      <c r="CW12" s="624"/>
      <c r="CX12" s="624"/>
      <c r="CY12" s="625"/>
      <c r="CZ12" s="626">
        <v>2.5</v>
      </c>
      <c r="DA12" s="626"/>
      <c r="DB12" s="626"/>
      <c r="DC12" s="626"/>
      <c r="DD12" s="632" t="s">
        <v>240</v>
      </c>
      <c r="DE12" s="624"/>
      <c r="DF12" s="624"/>
      <c r="DG12" s="624"/>
      <c r="DH12" s="624"/>
      <c r="DI12" s="624"/>
      <c r="DJ12" s="624"/>
      <c r="DK12" s="624"/>
      <c r="DL12" s="624"/>
      <c r="DM12" s="624"/>
      <c r="DN12" s="624"/>
      <c r="DO12" s="624"/>
      <c r="DP12" s="625"/>
      <c r="DQ12" s="632">
        <v>105270</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240</v>
      </c>
      <c r="AA13" s="626"/>
      <c r="AB13" s="626"/>
      <c r="AC13" s="626"/>
      <c r="AD13" s="627" t="s">
        <v>131</v>
      </c>
      <c r="AE13" s="627"/>
      <c r="AF13" s="627"/>
      <c r="AG13" s="627"/>
      <c r="AH13" s="627"/>
      <c r="AI13" s="627"/>
      <c r="AJ13" s="627"/>
      <c r="AK13" s="627"/>
      <c r="AL13" s="628" t="s">
        <v>240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972209</v>
      </c>
      <c r="BH13" s="624"/>
      <c r="BI13" s="624"/>
      <c r="BJ13" s="624"/>
      <c r="BK13" s="624"/>
      <c r="BL13" s="624"/>
      <c r="BM13" s="624"/>
      <c r="BN13" s="625"/>
      <c r="BO13" s="626">
        <v>58.1</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592442</v>
      </c>
      <c r="CS13" s="624"/>
      <c r="CT13" s="624"/>
      <c r="CU13" s="624"/>
      <c r="CV13" s="624"/>
      <c r="CW13" s="624"/>
      <c r="CX13" s="624"/>
      <c r="CY13" s="625"/>
      <c r="CZ13" s="626">
        <v>12.9</v>
      </c>
      <c r="DA13" s="626"/>
      <c r="DB13" s="626"/>
      <c r="DC13" s="626"/>
      <c r="DD13" s="632">
        <v>217100</v>
      </c>
      <c r="DE13" s="624"/>
      <c r="DF13" s="624"/>
      <c r="DG13" s="624"/>
      <c r="DH13" s="624"/>
      <c r="DI13" s="624"/>
      <c r="DJ13" s="624"/>
      <c r="DK13" s="624"/>
      <c r="DL13" s="624"/>
      <c r="DM13" s="624"/>
      <c r="DN13" s="624"/>
      <c r="DO13" s="624"/>
      <c r="DP13" s="625"/>
      <c r="DQ13" s="632">
        <v>551076</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240</v>
      </c>
      <c r="AA14" s="626"/>
      <c r="AB14" s="626"/>
      <c r="AC14" s="626"/>
      <c r="AD14" s="627" t="s">
        <v>131</v>
      </c>
      <c r="AE14" s="627"/>
      <c r="AF14" s="627"/>
      <c r="AG14" s="627"/>
      <c r="AH14" s="627"/>
      <c r="AI14" s="627"/>
      <c r="AJ14" s="627"/>
      <c r="AK14" s="627"/>
      <c r="AL14" s="628" t="s">
        <v>131</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34956</v>
      </c>
      <c r="BH14" s="624"/>
      <c r="BI14" s="624"/>
      <c r="BJ14" s="624"/>
      <c r="BK14" s="624"/>
      <c r="BL14" s="624"/>
      <c r="BM14" s="624"/>
      <c r="BN14" s="625"/>
      <c r="BO14" s="626">
        <v>2.1</v>
      </c>
      <c r="BP14" s="626"/>
      <c r="BQ14" s="626"/>
      <c r="BR14" s="626"/>
      <c r="BS14" s="627" t="s">
        <v>131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290343</v>
      </c>
      <c r="CS14" s="624"/>
      <c r="CT14" s="624"/>
      <c r="CU14" s="624"/>
      <c r="CV14" s="624"/>
      <c r="CW14" s="624"/>
      <c r="CX14" s="624"/>
      <c r="CY14" s="625"/>
      <c r="CZ14" s="626">
        <v>6.3</v>
      </c>
      <c r="DA14" s="626"/>
      <c r="DB14" s="626"/>
      <c r="DC14" s="626"/>
      <c r="DD14" s="632">
        <v>87768</v>
      </c>
      <c r="DE14" s="624"/>
      <c r="DF14" s="624"/>
      <c r="DG14" s="624"/>
      <c r="DH14" s="624"/>
      <c r="DI14" s="624"/>
      <c r="DJ14" s="624"/>
      <c r="DK14" s="624"/>
      <c r="DL14" s="624"/>
      <c r="DM14" s="624"/>
      <c r="DN14" s="624"/>
      <c r="DO14" s="624"/>
      <c r="DP14" s="625"/>
      <c r="DQ14" s="632">
        <v>267539</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240</v>
      </c>
      <c r="AA15" s="626"/>
      <c r="AB15" s="626"/>
      <c r="AC15" s="626"/>
      <c r="AD15" s="627" t="s">
        <v>131</v>
      </c>
      <c r="AE15" s="627"/>
      <c r="AF15" s="627"/>
      <c r="AG15" s="627"/>
      <c r="AH15" s="627"/>
      <c r="AI15" s="627"/>
      <c r="AJ15" s="627"/>
      <c r="AK15" s="627"/>
      <c r="AL15" s="628" t="s">
        <v>240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61540</v>
      </c>
      <c r="BH15" s="624"/>
      <c r="BI15" s="624"/>
      <c r="BJ15" s="624"/>
      <c r="BK15" s="624"/>
      <c r="BL15" s="624"/>
      <c r="BM15" s="624"/>
      <c r="BN15" s="625"/>
      <c r="BO15" s="626">
        <v>3.7</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515456</v>
      </c>
      <c r="CS15" s="624"/>
      <c r="CT15" s="624"/>
      <c r="CU15" s="624"/>
      <c r="CV15" s="624"/>
      <c r="CW15" s="624"/>
      <c r="CX15" s="624"/>
      <c r="CY15" s="625"/>
      <c r="CZ15" s="626">
        <v>11.2</v>
      </c>
      <c r="DA15" s="626"/>
      <c r="DB15" s="626"/>
      <c r="DC15" s="626"/>
      <c r="DD15" s="632">
        <v>50962</v>
      </c>
      <c r="DE15" s="624"/>
      <c r="DF15" s="624"/>
      <c r="DG15" s="624"/>
      <c r="DH15" s="624"/>
      <c r="DI15" s="624"/>
      <c r="DJ15" s="624"/>
      <c r="DK15" s="624"/>
      <c r="DL15" s="624"/>
      <c r="DM15" s="624"/>
      <c r="DN15" s="624"/>
      <c r="DO15" s="624"/>
      <c r="DP15" s="625"/>
      <c r="DQ15" s="632">
        <v>432269</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7468</v>
      </c>
      <c r="S16" s="624"/>
      <c r="T16" s="624"/>
      <c r="U16" s="624"/>
      <c r="V16" s="624"/>
      <c r="W16" s="624"/>
      <c r="X16" s="624"/>
      <c r="Y16" s="625"/>
      <c r="Z16" s="626">
        <v>0.2</v>
      </c>
      <c r="AA16" s="626"/>
      <c r="AB16" s="626"/>
      <c r="AC16" s="626"/>
      <c r="AD16" s="627">
        <v>7468</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240</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240</v>
      </c>
      <c r="CS16" s="624"/>
      <c r="CT16" s="624"/>
      <c r="CU16" s="624"/>
      <c r="CV16" s="624"/>
      <c r="CW16" s="624"/>
      <c r="CX16" s="624"/>
      <c r="CY16" s="625"/>
      <c r="CZ16" s="626" t="s">
        <v>240</v>
      </c>
      <c r="DA16" s="626"/>
      <c r="DB16" s="626"/>
      <c r="DC16" s="626"/>
      <c r="DD16" s="632" t="s">
        <v>240</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27038</v>
      </c>
      <c r="S17" s="624"/>
      <c r="T17" s="624"/>
      <c r="U17" s="624"/>
      <c r="V17" s="624"/>
      <c r="W17" s="624"/>
      <c r="X17" s="624"/>
      <c r="Y17" s="625"/>
      <c r="Z17" s="626">
        <v>0.6</v>
      </c>
      <c r="AA17" s="626"/>
      <c r="AB17" s="626"/>
      <c r="AC17" s="626"/>
      <c r="AD17" s="627">
        <v>27038</v>
      </c>
      <c r="AE17" s="627"/>
      <c r="AF17" s="627"/>
      <c r="AG17" s="627"/>
      <c r="AH17" s="627"/>
      <c r="AI17" s="627"/>
      <c r="AJ17" s="627"/>
      <c r="AK17" s="627"/>
      <c r="AL17" s="628">
        <v>0.8</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303548</v>
      </c>
      <c r="CS17" s="624"/>
      <c r="CT17" s="624"/>
      <c r="CU17" s="624"/>
      <c r="CV17" s="624"/>
      <c r="CW17" s="624"/>
      <c r="CX17" s="624"/>
      <c r="CY17" s="625"/>
      <c r="CZ17" s="626">
        <v>6.6</v>
      </c>
      <c r="DA17" s="626"/>
      <c r="DB17" s="626"/>
      <c r="DC17" s="626"/>
      <c r="DD17" s="632" t="s">
        <v>131</v>
      </c>
      <c r="DE17" s="624"/>
      <c r="DF17" s="624"/>
      <c r="DG17" s="624"/>
      <c r="DH17" s="624"/>
      <c r="DI17" s="624"/>
      <c r="DJ17" s="624"/>
      <c r="DK17" s="624"/>
      <c r="DL17" s="624"/>
      <c r="DM17" s="624"/>
      <c r="DN17" s="624"/>
      <c r="DO17" s="624"/>
      <c r="DP17" s="625"/>
      <c r="DQ17" s="632">
        <v>303548</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11196</v>
      </c>
      <c r="S18" s="624"/>
      <c r="T18" s="624"/>
      <c r="U18" s="624"/>
      <c r="V18" s="624"/>
      <c r="W18" s="624"/>
      <c r="X18" s="624"/>
      <c r="Y18" s="625"/>
      <c r="Z18" s="626">
        <v>0.2</v>
      </c>
      <c r="AA18" s="626"/>
      <c r="AB18" s="626"/>
      <c r="AC18" s="626"/>
      <c r="AD18" s="627">
        <v>11196</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240</v>
      </c>
      <c r="BP18" s="626"/>
      <c r="BQ18" s="626"/>
      <c r="BR18" s="626"/>
      <c r="BS18" s="627" t="s">
        <v>240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10129</v>
      </c>
      <c r="S19" s="624"/>
      <c r="T19" s="624"/>
      <c r="U19" s="624"/>
      <c r="V19" s="624"/>
      <c r="W19" s="624"/>
      <c r="X19" s="624"/>
      <c r="Y19" s="625"/>
      <c r="Z19" s="626">
        <v>0.2</v>
      </c>
      <c r="AA19" s="626"/>
      <c r="AB19" s="626"/>
      <c r="AC19" s="626"/>
      <c r="AD19" s="627">
        <v>10129</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131</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1067</v>
      </c>
      <c r="S20" s="624"/>
      <c r="T20" s="624"/>
      <c r="U20" s="624"/>
      <c r="V20" s="624"/>
      <c r="W20" s="624"/>
      <c r="X20" s="624"/>
      <c r="Y20" s="625"/>
      <c r="Z20" s="626">
        <v>0</v>
      </c>
      <c r="AA20" s="626"/>
      <c r="AB20" s="626"/>
      <c r="AC20" s="626"/>
      <c r="AD20" s="627">
        <v>1067</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240</v>
      </c>
      <c r="BH20" s="624"/>
      <c r="BI20" s="624"/>
      <c r="BJ20" s="624"/>
      <c r="BK20" s="624"/>
      <c r="BL20" s="624"/>
      <c r="BM20" s="624"/>
      <c r="BN20" s="625"/>
      <c r="BO20" s="626" t="s">
        <v>240</v>
      </c>
      <c r="BP20" s="626"/>
      <c r="BQ20" s="626"/>
      <c r="BR20" s="626"/>
      <c r="BS20" s="627" t="s">
        <v>131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4595469</v>
      </c>
      <c r="CS20" s="624"/>
      <c r="CT20" s="624"/>
      <c r="CU20" s="624"/>
      <c r="CV20" s="624"/>
      <c r="CW20" s="624"/>
      <c r="CX20" s="624"/>
      <c r="CY20" s="625"/>
      <c r="CZ20" s="626">
        <v>100</v>
      </c>
      <c r="DA20" s="626"/>
      <c r="DB20" s="626"/>
      <c r="DC20" s="626"/>
      <c r="DD20" s="632">
        <v>512786</v>
      </c>
      <c r="DE20" s="624"/>
      <c r="DF20" s="624"/>
      <c r="DG20" s="624"/>
      <c r="DH20" s="624"/>
      <c r="DI20" s="624"/>
      <c r="DJ20" s="624"/>
      <c r="DK20" s="624"/>
      <c r="DL20" s="624"/>
      <c r="DM20" s="624"/>
      <c r="DN20" s="624"/>
      <c r="DO20" s="624"/>
      <c r="DP20" s="625"/>
      <c r="DQ20" s="632">
        <v>3632120</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1278417</v>
      </c>
      <c r="S21" s="624"/>
      <c r="T21" s="624"/>
      <c r="U21" s="624"/>
      <c r="V21" s="624"/>
      <c r="W21" s="624"/>
      <c r="X21" s="624"/>
      <c r="Y21" s="625"/>
      <c r="Z21" s="626">
        <v>26.7</v>
      </c>
      <c r="AA21" s="626"/>
      <c r="AB21" s="626"/>
      <c r="AC21" s="626"/>
      <c r="AD21" s="627">
        <v>1188230</v>
      </c>
      <c r="AE21" s="627"/>
      <c r="AF21" s="627"/>
      <c r="AG21" s="627"/>
      <c r="AH21" s="627"/>
      <c r="AI21" s="627"/>
      <c r="AJ21" s="627"/>
      <c r="AK21" s="627"/>
      <c r="AL21" s="628">
        <v>36.6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240</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1188230</v>
      </c>
      <c r="S22" s="624"/>
      <c r="T22" s="624"/>
      <c r="U22" s="624"/>
      <c r="V22" s="624"/>
      <c r="W22" s="624"/>
      <c r="X22" s="624"/>
      <c r="Y22" s="625"/>
      <c r="Z22" s="626">
        <v>24.8</v>
      </c>
      <c r="AA22" s="626"/>
      <c r="AB22" s="626"/>
      <c r="AC22" s="626"/>
      <c r="AD22" s="627">
        <v>1188230</v>
      </c>
      <c r="AE22" s="627"/>
      <c r="AF22" s="627"/>
      <c r="AG22" s="627"/>
      <c r="AH22" s="627"/>
      <c r="AI22" s="627"/>
      <c r="AJ22" s="627"/>
      <c r="AK22" s="627"/>
      <c r="AL22" s="628">
        <v>36.6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90187</v>
      </c>
      <c r="S23" s="624"/>
      <c r="T23" s="624"/>
      <c r="U23" s="624"/>
      <c r="V23" s="624"/>
      <c r="W23" s="624"/>
      <c r="X23" s="624"/>
      <c r="Y23" s="625"/>
      <c r="Z23" s="626">
        <v>1.9</v>
      </c>
      <c r="AA23" s="626"/>
      <c r="AB23" s="626"/>
      <c r="AC23" s="626"/>
      <c r="AD23" s="627" t="s">
        <v>131</v>
      </c>
      <c r="AE23" s="627"/>
      <c r="AF23" s="627"/>
      <c r="AG23" s="627"/>
      <c r="AH23" s="627"/>
      <c r="AI23" s="627"/>
      <c r="AJ23" s="627"/>
      <c r="AK23" s="627"/>
      <c r="AL23" s="628" t="s">
        <v>131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240</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240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1655891</v>
      </c>
      <c r="CS24" s="613"/>
      <c r="CT24" s="613"/>
      <c r="CU24" s="613"/>
      <c r="CV24" s="613"/>
      <c r="CW24" s="613"/>
      <c r="CX24" s="613"/>
      <c r="CY24" s="614"/>
      <c r="CZ24" s="617">
        <v>36</v>
      </c>
      <c r="DA24" s="618"/>
      <c r="DB24" s="618"/>
      <c r="DC24" s="634"/>
      <c r="DD24" s="657">
        <v>1184206</v>
      </c>
      <c r="DE24" s="613"/>
      <c r="DF24" s="613"/>
      <c r="DG24" s="613"/>
      <c r="DH24" s="613"/>
      <c r="DI24" s="613"/>
      <c r="DJ24" s="613"/>
      <c r="DK24" s="614"/>
      <c r="DL24" s="657">
        <v>1148365</v>
      </c>
      <c r="DM24" s="613"/>
      <c r="DN24" s="613"/>
      <c r="DO24" s="613"/>
      <c r="DP24" s="613"/>
      <c r="DQ24" s="613"/>
      <c r="DR24" s="613"/>
      <c r="DS24" s="613"/>
      <c r="DT24" s="613"/>
      <c r="DU24" s="613"/>
      <c r="DV24" s="614"/>
      <c r="DW24" s="617">
        <v>34.700000000000003</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3324579</v>
      </c>
      <c r="S25" s="624"/>
      <c r="T25" s="624"/>
      <c r="U25" s="624"/>
      <c r="V25" s="624"/>
      <c r="W25" s="624"/>
      <c r="X25" s="624"/>
      <c r="Y25" s="625"/>
      <c r="Z25" s="626">
        <v>69.5</v>
      </c>
      <c r="AA25" s="626"/>
      <c r="AB25" s="626"/>
      <c r="AC25" s="626"/>
      <c r="AD25" s="627">
        <v>3234392</v>
      </c>
      <c r="AE25" s="627"/>
      <c r="AF25" s="627"/>
      <c r="AG25" s="627"/>
      <c r="AH25" s="627"/>
      <c r="AI25" s="627"/>
      <c r="AJ25" s="627"/>
      <c r="AK25" s="627"/>
      <c r="AL25" s="628">
        <v>99.6</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821794</v>
      </c>
      <c r="CS25" s="653"/>
      <c r="CT25" s="653"/>
      <c r="CU25" s="653"/>
      <c r="CV25" s="653"/>
      <c r="CW25" s="653"/>
      <c r="CX25" s="653"/>
      <c r="CY25" s="654"/>
      <c r="CZ25" s="628">
        <v>17.899999999999999</v>
      </c>
      <c r="DA25" s="655"/>
      <c r="DB25" s="655"/>
      <c r="DC25" s="658"/>
      <c r="DD25" s="632">
        <v>695157</v>
      </c>
      <c r="DE25" s="653"/>
      <c r="DF25" s="653"/>
      <c r="DG25" s="653"/>
      <c r="DH25" s="653"/>
      <c r="DI25" s="653"/>
      <c r="DJ25" s="653"/>
      <c r="DK25" s="654"/>
      <c r="DL25" s="632">
        <v>694086</v>
      </c>
      <c r="DM25" s="653"/>
      <c r="DN25" s="653"/>
      <c r="DO25" s="653"/>
      <c r="DP25" s="653"/>
      <c r="DQ25" s="653"/>
      <c r="DR25" s="653"/>
      <c r="DS25" s="653"/>
      <c r="DT25" s="653"/>
      <c r="DU25" s="653"/>
      <c r="DV25" s="654"/>
      <c r="DW25" s="628">
        <v>21</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841</v>
      </c>
      <c r="S26" s="624"/>
      <c r="T26" s="624"/>
      <c r="U26" s="624"/>
      <c r="V26" s="624"/>
      <c r="W26" s="624"/>
      <c r="X26" s="624"/>
      <c r="Y26" s="625"/>
      <c r="Z26" s="626">
        <v>0</v>
      </c>
      <c r="AA26" s="626"/>
      <c r="AB26" s="626"/>
      <c r="AC26" s="626"/>
      <c r="AD26" s="627">
        <v>841</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240</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447263</v>
      </c>
      <c r="CS26" s="624"/>
      <c r="CT26" s="624"/>
      <c r="CU26" s="624"/>
      <c r="CV26" s="624"/>
      <c r="CW26" s="624"/>
      <c r="CX26" s="624"/>
      <c r="CY26" s="625"/>
      <c r="CZ26" s="628">
        <v>9.6999999999999993</v>
      </c>
      <c r="DA26" s="655"/>
      <c r="DB26" s="655"/>
      <c r="DC26" s="658"/>
      <c r="DD26" s="632">
        <v>365611</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56821</v>
      </c>
      <c r="S27" s="624"/>
      <c r="T27" s="624"/>
      <c r="U27" s="624"/>
      <c r="V27" s="624"/>
      <c r="W27" s="624"/>
      <c r="X27" s="624"/>
      <c r="Y27" s="625"/>
      <c r="Z27" s="626">
        <v>1.2</v>
      </c>
      <c r="AA27" s="626"/>
      <c r="AB27" s="626"/>
      <c r="AC27" s="626"/>
      <c r="AD27" s="627" t="s">
        <v>240</v>
      </c>
      <c r="AE27" s="627"/>
      <c r="AF27" s="627"/>
      <c r="AG27" s="627"/>
      <c r="AH27" s="627"/>
      <c r="AI27" s="627"/>
      <c r="AJ27" s="627"/>
      <c r="AK27" s="627"/>
      <c r="AL27" s="628" t="s">
        <v>240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1673547</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530549</v>
      </c>
      <c r="CS27" s="653"/>
      <c r="CT27" s="653"/>
      <c r="CU27" s="653"/>
      <c r="CV27" s="653"/>
      <c r="CW27" s="653"/>
      <c r="CX27" s="653"/>
      <c r="CY27" s="654"/>
      <c r="CZ27" s="628">
        <v>11.5</v>
      </c>
      <c r="DA27" s="655"/>
      <c r="DB27" s="655"/>
      <c r="DC27" s="658"/>
      <c r="DD27" s="632">
        <v>185501</v>
      </c>
      <c r="DE27" s="653"/>
      <c r="DF27" s="653"/>
      <c r="DG27" s="653"/>
      <c r="DH27" s="653"/>
      <c r="DI27" s="653"/>
      <c r="DJ27" s="653"/>
      <c r="DK27" s="654"/>
      <c r="DL27" s="632">
        <v>150731</v>
      </c>
      <c r="DM27" s="653"/>
      <c r="DN27" s="653"/>
      <c r="DO27" s="653"/>
      <c r="DP27" s="653"/>
      <c r="DQ27" s="653"/>
      <c r="DR27" s="653"/>
      <c r="DS27" s="653"/>
      <c r="DT27" s="653"/>
      <c r="DU27" s="653"/>
      <c r="DV27" s="654"/>
      <c r="DW27" s="628">
        <v>4.5999999999999996</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23904</v>
      </c>
      <c r="S28" s="624"/>
      <c r="T28" s="624"/>
      <c r="U28" s="624"/>
      <c r="V28" s="624"/>
      <c r="W28" s="624"/>
      <c r="X28" s="624"/>
      <c r="Y28" s="625"/>
      <c r="Z28" s="626">
        <v>0.5</v>
      </c>
      <c r="AA28" s="626"/>
      <c r="AB28" s="626"/>
      <c r="AC28" s="626"/>
      <c r="AD28" s="627">
        <v>8075</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303548</v>
      </c>
      <c r="CS28" s="624"/>
      <c r="CT28" s="624"/>
      <c r="CU28" s="624"/>
      <c r="CV28" s="624"/>
      <c r="CW28" s="624"/>
      <c r="CX28" s="624"/>
      <c r="CY28" s="625"/>
      <c r="CZ28" s="628">
        <v>6.6</v>
      </c>
      <c r="DA28" s="655"/>
      <c r="DB28" s="655"/>
      <c r="DC28" s="658"/>
      <c r="DD28" s="632">
        <v>303548</v>
      </c>
      <c r="DE28" s="624"/>
      <c r="DF28" s="624"/>
      <c r="DG28" s="624"/>
      <c r="DH28" s="624"/>
      <c r="DI28" s="624"/>
      <c r="DJ28" s="624"/>
      <c r="DK28" s="625"/>
      <c r="DL28" s="632">
        <v>303548</v>
      </c>
      <c r="DM28" s="624"/>
      <c r="DN28" s="624"/>
      <c r="DO28" s="624"/>
      <c r="DP28" s="624"/>
      <c r="DQ28" s="624"/>
      <c r="DR28" s="624"/>
      <c r="DS28" s="624"/>
      <c r="DT28" s="624"/>
      <c r="DU28" s="624"/>
      <c r="DV28" s="625"/>
      <c r="DW28" s="628">
        <v>9.1999999999999993</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17141</v>
      </c>
      <c r="S29" s="624"/>
      <c r="T29" s="624"/>
      <c r="U29" s="624"/>
      <c r="V29" s="624"/>
      <c r="W29" s="624"/>
      <c r="X29" s="624"/>
      <c r="Y29" s="625"/>
      <c r="Z29" s="626">
        <v>0.4</v>
      </c>
      <c r="AA29" s="626"/>
      <c r="AB29" s="626"/>
      <c r="AC29" s="626"/>
      <c r="AD29" s="627" t="s">
        <v>240</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303542</v>
      </c>
      <c r="CS29" s="653"/>
      <c r="CT29" s="653"/>
      <c r="CU29" s="653"/>
      <c r="CV29" s="653"/>
      <c r="CW29" s="653"/>
      <c r="CX29" s="653"/>
      <c r="CY29" s="654"/>
      <c r="CZ29" s="628">
        <v>6.6</v>
      </c>
      <c r="DA29" s="655"/>
      <c r="DB29" s="655"/>
      <c r="DC29" s="658"/>
      <c r="DD29" s="632">
        <v>303542</v>
      </c>
      <c r="DE29" s="653"/>
      <c r="DF29" s="653"/>
      <c r="DG29" s="653"/>
      <c r="DH29" s="653"/>
      <c r="DI29" s="653"/>
      <c r="DJ29" s="653"/>
      <c r="DK29" s="654"/>
      <c r="DL29" s="632">
        <v>303542</v>
      </c>
      <c r="DM29" s="653"/>
      <c r="DN29" s="653"/>
      <c r="DO29" s="653"/>
      <c r="DP29" s="653"/>
      <c r="DQ29" s="653"/>
      <c r="DR29" s="653"/>
      <c r="DS29" s="653"/>
      <c r="DT29" s="653"/>
      <c r="DU29" s="653"/>
      <c r="DV29" s="654"/>
      <c r="DW29" s="628">
        <v>9.1999999999999993</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557574</v>
      </c>
      <c r="S30" s="624"/>
      <c r="T30" s="624"/>
      <c r="U30" s="624"/>
      <c r="V30" s="624"/>
      <c r="W30" s="624"/>
      <c r="X30" s="624"/>
      <c r="Y30" s="625"/>
      <c r="Z30" s="626">
        <v>11.6</v>
      </c>
      <c r="AA30" s="626"/>
      <c r="AB30" s="626"/>
      <c r="AC30" s="626"/>
      <c r="AD30" s="627" t="s">
        <v>131</v>
      </c>
      <c r="AE30" s="627"/>
      <c r="AF30" s="627"/>
      <c r="AG30" s="627"/>
      <c r="AH30" s="627"/>
      <c r="AI30" s="627"/>
      <c r="AJ30" s="627"/>
      <c r="AK30" s="627"/>
      <c r="AL30" s="628" t="s">
        <v>131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295462</v>
      </c>
      <c r="CS30" s="624"/>
      <c r="CT30" s="624"/>
      <c r="CU30" s="624"/>
      <c r="CV30" s="624"/>
      <c r="CW30" s="624"/>
      <c r="CX30" s="624"/>
      <c r="CY30" s="625"/>
      <c r="CZ30" s="628">
        <v>6.4</v>
      </c>
      <c r="DA30" s="655"/>
      <c r="DB30" s="655"/>
      <c r="DC30" s="658"/>
      <c r="DD30" s="632">
        <v>295462</v>
      </c>
      <c r="DE30" s="624"/>
      <c r="DF30" s="624"/>
      <c r="DG30" s="624"/>
      <c r="DH30" s="624"/>
      <c r="DI30" s="624"/>
      <c r="DJ30" s="624"/>
      <c r="DK30" s="625"/>
      <c r="DL30" s="632">
        <v>295462</v>
      </c>
      <c r="DM30" s="624"/>
      <c r="DN30" s="624"/>
      <c r="DO30" s="624"/>
      <c r="DP30" s="624"/>
      <c r="DQ30" s="624"/>
      <c r="DR30" s="624"/>
      <c r="DS30" s="624"/>
      <c r="DT30" s="624"/>
      <c r="DU30" s="624"/>
      <c r="DV30" s="625"/>
      <c r="DW30" s="628">
        <v>8.9</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240</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99.2</v>
      </c>
      <c r="BH31" s="667"/>
      <c r="BI31" s="667"/>
      <c r="BJ31" s="667"/>
      <c r="BK31" s="667"/>
      <c r="BL31" s="667"/>
      <c r="BM31" s="618">
        <v>96.8</v>
      </c>
      <c r="BN31" s="667"/>
      <c r="BO31" s="667"/>
      <c r="BP31" s="667"/>
      <c r="BQ31" s="668"/>
      <c r="BR31" s="670">
        <v>99.1</v>
      </c>
      <c r="BS31" s="667"/>
      <c r="BT31" s="667"/>
      <c r="BU31" s="667"/>
      <c r="BV31" s="667"/>
      <c r="BW31" s="667"/>
      <c r="BX31" s="618">
        <v>95.6</v>
      </c>
      <c r="BY31" s="667"/>
      <c r="BZ31" s="667"/>
      <c r="CA31" s="667"/>
      <c r="CB31" s="668"/>
      <c r="CD31" s="663"/>
      <c r="CE31" s="664"/>
      <c r="CF31" s="620" t="s">
        <v>317</v>
      </c>
      <c r="CG31" s="621"/>
      <c r="CH31" s="621"/>
      <c r="CI31" s="621"/>
      <c r="CJ31" s="621"/>
      <c r="CK31" s="621"/>
      <c r="CL31" s="621"/>
      <c r="CM31" s="621"/>
      <c r="CN31" s="621"/>
      <c r="CO31" s="621"/>
      <c r="CP31" s="621"/>
      <c r="CQ31" s="622"/>
      <c r="CR31" s="623">
        <v>8080</v>
      </c>
      <c r="CS31" s="653"/>
      <c r="CT31" s="653"/>
      <c r="CU31" s="653"/>
      <c r="CV31" s="653"/>
      <c r="CW31" s="653"/>
      <c r="CX31" s="653"/>
      <c r="CY31" s="654"/>
      <c r="CZ31" s="628">
        <v>0.2</v>
      </c>
      <c r="DA31" s="655"/>
      <c r="DB31" s="655"/>
      <c r="DC31" s="658"/>
      <c r="DD31" s="632">
        <v>8080</v>
      </c>
      <c r="DE31" s="653"/>
      <c r="DF31" s="653"/>
      <c r="DG31" s="653"/>
      <c r="DH31" s="653"/>
      <c r="DI31" s="653"/>
      <c r="DJ31" s="653"/>
      <c r="DK31" s="654"/>
      <c r="DL31" s="632">
        <v>8080</v>
      </c>
      <c r="DM31" s="653"/>
      <c r="DN31" s="653"/>
      <c r="DO31" s="653"/>
      <c r="DP31" s="653"/>
      <c r="DQ31" s="653"/>
      <c r="DR31" s="653"/>
      <c r="DS31" s="653"/>
      <c r="DT31" s="653"/>
      <c r="DU31" s="653"/>
      <c r="DV31" s="654"/>
      <c r="DW31" s="628">
        <v>0.2</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334348</v>
      </c>
      <c r="S32" s="624"/>
      <c r="T32" s="624"/>
      <c r="U32" s="624"/>
      <c r="V32" s="624"/>
      <c r="W32" s="624"/>
      <c r="X32" s="624"/>
      <c r="Y32" s="625"/>
      <c r="Z32" s="626">
        <v>7</v>
      </c>
      <c r="AA32" s="626"/>
      <c r="AB32" s="626"/>
      <c r="AC32" s="626"/>
      <c r="AD32" s="627" t="s">
        <v>240</v>
      </c>
      <c r="AE32" s="627"/>
      <c r="AF32" s="627"/>
      <c r="AG32" s="627"/>
      <c r="AH32" s="627"/>
      <c r="AI32" s="627"/>
      <c r="AJ32" s="627"/>
      <c r="AK32" s="627"/>
      <c r="AL32" s="628" t="s">
        <v>131</v>
      </c>
      <c r="AM32" s="629"/>
      <c r="AN32" s="629"/>
      <c r="AO32" s="630"/>
      <c r="AP32" s="673"/>
      <c r="AQ32" s="674"/>
      <c r="AR32" s="674"/>
      <c r="AS32" s="674"/>
      <c r="AT32" s="678"/>
      <c r="AU32" s="214" t="s">
        <v>319</v>
      </c>
      <c r="AX32" s="620" t="s">
        <v>320</v>
      </c>
      <c r="AY32" s="621"/>
      <c r="AZ32" s="621"/>
      <c r="BA32" s="621"/>
      <c r="BB32" s="621"/>
      <c r="BC32" s="621"/>
      <c r="BD32" s="621"/>
      <c r="BE32" s="621"/>
      <c r="BF32" s="622"/>
      <c r="BG32" s="680">
        <v>99.2</v>
      </c>
      <c r="BH32" s="653"/>
      <c r="BI32" s="653"/>
      <c r="BJ32" s="653"/>
      <c r="BK32" s="653"/>
      <c r="BL32" s="653"/>
      <c r="BM32" s="629">
        <v>97.3</v>
      </c>
      <c r="BN32" s="653"/>
      <c r="BO32" s="653"/>
      <c r="BP32" s="653"/>
      <c r="BQ32" s="669"/>
      <c r="BR32" s="680">
        <v>99.1</v>
      </c>
      <c r="BS32" s="653"/>
      <c r="BT32" s="653"/>
      <c r="BU32" s="653"/>
      <c r="BV32" s="653"/>
      <c r="BW32" s="653"/>
      <c r="BX32" s="629">
        <v>96.3</v>
      </c>
      <c r="BY32" s="653"/>
      <c r="BZ32" s="653"/>
      <c r="CA32" s="653"/>
      <c r="CB32" s="669"/>
      <c r="CD32" s="665"/>
      <c r="CE32" s="666"/>
      <c r="CF32" s="620" t="s">
        <v>321</v>
      </c>
      <c r="CG32" s="621"/>
      <c r="CH32" s="621"/>
      <c r="CI32" s="621"/>
      <c r="CJ32" s="621"/>
      <c r="CK32" s="621"/>
      <c r="CL32" s="621"/>
      <c r="CM32" s="621"/>
      <c r="CN32" s="621"/>
      <c r="CO32" s="621"/>
      <c r="CP32" s="621"/>
      <c r="CQ32" s="622"/>
      <c r="CR32" s="623">
        <v>6</v>
      </c>
      <c r="CS32" s="624"/>
      <c r="CT32" s="624"/>
      <c r="CU32" s="624"/>
      <c r="CV32" s="624"/>
      <c r="CW32" s="624"/>
      <c r="CX32" s="624"/>
      <c r="CY32" s="625"/>
      <c r="CZ32" s="628">
        <v>0</v>
      </c>
      <c r="DA32" s="655"/>
      <c r="DB32" s="655"/>
      <c r="DC32" s="658"/>
      <c r="DD32" s="632">
        <v>6</v>
      </c>
      <c r="DE32" s="624"/>
      <c r="DF32" s="624"/>
      <c r="DG32" s="624"/>
      <c r="DH32" s="624"/>
      <c r="DI32" s="624"/>
      <c r="DJ32" s="624"/>
      <c r="DK32" s="625"/>
      <c r="DL32" s="632">
        <v>6</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2533</v>
      </c>
      <c r="S33" s="624"/>
      <c r="T33" s="624"/>
      <c r="U33" s="624"/>
      <c r="V33" s="624"/>
      <c r="W33" s="624"/>
      <c r="X33" s="624"/>
      <c r="Y33" s="625"/>
      <c r="Z33" s="626">
        <v>0.1</v>
      </c>
      <c r="AA33" s="626"/>
      <c r="AB33" s="626"/>
      <c r="AC33" s="626"/>
      <c r="AD33" s="627" t="s">
        <v>131</v>
      </c>
      <c r="AE33" s="627"/>
      <c r="AF33" s="627"/>
      <c r="AG33" s="627"/>
      <c r="AH33" s="627"/>
      <c r="AI33" s="627"/>
      <c r="AJ33" s="627"/>
      <c r="AK33" s="627"/>
      <c r="AL33" s="628" t="s">
        <v>240</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99.1</v>
      </c>
      <c r="BH33" s="682"/>
      <c r="BI33" s="682"/>
      <c r="BJ33" s="682"/>
      <c r="BK33" s="682"/>
      <c r="BL33" s="682"/>
      <c r="BM33" s="683">
        <v>96.5</v>
      </c>
      <c r="BN33" s="682"/>
      <c r="BO33" s="682"/>
      <c r="BP33" s="682"/>
      <c r="BQ33" s="684"/>
      <c r="BR33" s="681">
        <v>99.1</v>
      </c>
      <c r="BS33" s="682"/>
      <c r="BT33" s="682"/>
      <c r="BU33" s="682"/>
      <c r="BV33" s="682"/>
      <c r="BW33" s="682"/>
      <c r="BX33" s="683">
        <v>95</v>
      </c>
      <c r="BY33" s="682"/>
      <c r="BZ33" s="682"/>
      <c r="CA33" s="682"/>
      <c r="CB33" s="684"/>
      <c r="CD33" s="620" t="s">
        <v>324</v>
      </c>
      <c r="CE33" s="621"/>
      <c r="CF33" s="621"/>
      <c r="CG33" s="621"/>
      <c r="CH33" s="621"/>
      <c r="CI33" s="621"/>
      <c r="CJ33" s="621"/>
      <c r="CK33" s="621"/>
      <c r="CL33" s="621"/>
      <c r="CM33" s="621"/>
      <c r="CN33" s="621"/>
      <c r="CO33" s="621"/>
      <c r="CP33" s="621"/>
      <c r="CQ33" s="622"/>
      <c r="CR33" s="623">
        <v>2426792</v>
      </c>
      <c r="CS33" s="653"/>
      <c r="CT33" s="653"/>
      <c r="CU33" s="653"/>
      <c r="CV33" s="653"/>
      <c r="CW33" s="653"/>
      <c r="CX33" s="653"/>
      <c r="CY33" s="654"/>
      <c r="CZ33" s="628">
        <v>52.8</v>
      </c>
      <c r="DA33" s="655"/>
      <c r="DB33" s="655"/>
      <c r="DC33" s="658"/>
      <c r="DD33" s="632">
        <v>2016466</v>
      </c>
      <c r="DE33" s="653"/>
      <c r="DF33" s="653"/>
      <c r="DG33" s="653"/>
      <c r="DH33" s="653"/>
      <c r="DI33" s="653"/>
      <c r="DJ33" s="653"/>
      <c r="DK33" s="654"/>
      <c r="DL33" s="632">
        <v>1454897</v>
      </c>
      <c r="DM33" s="653"/>
      <c r="DN33" s="653"/>
      <c r="DO33" s="653"/>
      <c r="DP33" s="653"/>
      <c r="DQ33" s="653"/>
      <c r="DR33" s="653"/>
      <c r="DS33" s="653"/>
      <c r="DT33" s="653"/>
      <c r="DU33" s="653"/>
      <c r="DV33" s="654"/>
      <c r="DW33" s="628">
        <v>43.9</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42610</v>
      </c>
      <c r="S34" s="624"/>
      <c r="T34" s="624"/>
      <c r="U34" s="624"/>
      <c r="V34" s="624"/>
      <c r="W34" s="624"/>
      <c r="X34" s="624"/>
      <c r="Y34" s="625"/>
      <c r="Z34" s="626">
        <v>0.9</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851601</v>
      </c>
      <c r="CS34" s="624"/>
      <c r="CT34" s="624"/>
      <c r="CU34" s="624"/>
      <c r="CV34" s="624"/>
      <c r="CW34" s="624"/>
      <c r="CX34" s="624"/>
      <c r="CY34" s="625"/>
      <c r="CZ34" s="628">
        <v>18.5</v>
      </c>
      <c r="DA34" s="655"/>
      <c r="DB34" s="655"/>
      <c r="DC34" s="658"/>
      <c r="DD34" s="632">
        <v>679140</v>
      </c>
      <c r="DE34" s="624"/>
      <c r="DF34" s="624"/>
      <c r="DG34" s="624"/>
      <c r="DH34" s="624"/>
      <c r="DI34" s="624"/>
      <c r="DJ34" s="624"/>
      <c r="DK34" s="625"/>
      <c r="DL34" s="632">
        <v>570643</v>
      </c>
      <c r="DM34" s="624"/>
      <c r="DN34" s="624"/>
      <c r="DO34" s="624"/>
      <c r="DP34" s="624"/>
      <c r="DQ34" s="624"/>
      <c r="DR34" s="624"/>
      <c r="DS34" s="624"/>
      <c r="DT34" s="624"/>
      <c r="DU34" s="624"/>
      <c r="DV34" s="625"/>
      <c r="DW34" s="628">
        <v>17.2</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17490</v>
      </c>
      <c r="S35" s="624"/>
      <c r="T35" s="624"/>
      <c r="U35" s="624"/>
      <c r="V35" s="624"/>
      <c r="W35" s="624"/>
      <c r="X35" s="624"/>
      <c r="Y35" s="625"/>
      <c r="Z35" s="626">
        <v>0.4</v>
      </c>
      <c r="AA35" s="626"/>
      <c r="AB35" s="626"/>
      <c r="AC35" s="626"/>
      <c r="AD35" s="627">
        <v>3370</v>
      </c>
      <c r="AE35" s="627"/>
      <c r="AF35" s="627"/>
      <c r="AG35" s="627"/>
      <c r="AH35" s="627"/>
      <c r="AI35" s="627"/>
      <c r="AJ35" s="627"/>
      <c r="AK35" s="627"/>
      <c r="AL35" s="628">
        <v>0.1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18332</v>
      </c>
      <c r="CS35" s="653"/>
      <c r="CT35" s="653"/>
      <c r="CU35" s="653"/>
      <c r="CV35" s="653"/>
      <c r="CW35" s="653"/>
      <c r="CX35" s="653"/>
      <c r="CY35" s="654"/>
      <c r="CZ35" s="628">
        <v>0.4</v>
      </c>
      <c r="DA35" s="655"/>
      <c r="DB35" s="655"/>
      <c r="DC35" s="658"/>
      <c r="DD35" s="632">
        <v>17124</v>
      </c>
      <c r="DE35" s="653"/>
      <c r="DF35" s="653"/>
      <c r="DG35" s="653"/>
      <c r="DH35" s="653"/>
      <c r="DI35" s="653"/>
      <c r="DJ35" s="653"/>
      <c r="DK35" s="654"/>
      <c r="DL35" s="632">
        <v>17124</v>
      </c>
      <c r="DM35" s="653"/>
      <c r="DN35" s="653"/>
      <c r="DO35" s="653"/>
      <c r="DP35" s="653"/>
      <c r="DQ35" s="653"/>
      <c r="DR35" s="653"/>
      <c r="DS35" s="653"/>
      <c r="DT35" s="653"/>
      <c r="DU35" s="653"/>
      <c r="DV35" s="654"/>
      <c r="DW35" s="628">
        <v>0.5</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235051</v>
      </c>
      <c r="S36" s="624"/>
      <c r="T36" s="624"/>
      <c r="U36" s="624"/>
      <c r="V36" s="624"/>
      <c r="W36" s="624"/>
      <c r="X36" s="624"/>
      <c r="Y36" s="625"/>
      <c r="Z36" s="626">
        <v>4.9000000000000004</v>
      </c>
      <c r="AA36" s="626"/>
      <c r="AB36" s="626"/>
      <c r="AC36" s="626"/>
      <c r="AD36" s="627" t="s">
        <v>131</v>
      </c>
      <c r="AE36" s="627"/>
      <c r="AF36" s="627"/>
      <c r="AG36" s="627"/>
      <c r="AH36" s="627"/>
      <c r="AI36" s="627"/>
      <c r="AJ36" s="627"/>
      <c r="AK36" s="627"/>
      <c r="AL36" s="628" t="s">
        <v>240</v>
      </c>
      <c r="AM36" s="629"/>
      <c r="AN36" s="629"/>
      <c r="AO36" s="630"/>
      <c r="AP36" s="222"/>
      <c r="AQ36" s="685" t="s">
        <v>332</v>
      </c>
      <c r="AR36" s="686"/>
      <c r="AS36" s="686"/>
      <c r="AT36" s="686"/>
      <c r="AU36" s="686"/>
      <c r="AV36" s="686"/>
      <c r="AW36" s="686"/>
      <c r="AX36" s="686"/>
      <c r="AY36" s="687"/>
      <c r="AZ36" s="612">
        <v>660840</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29360</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736529</v>
      </c>
      <c r="CS36" s="624"/>
      <c r="CT36" s="624"/>
      <c r="CU36" s="624"/>
      <c r="CV36" s="624"/>
      <c r="CW36" s="624"/>
      <c r="CX36" s="624"/>
      <c r="CY36" s="625"/>
      <c r="CZ36" s="628">
        <v>16</v>
      </c>
      <c r="DA36" s="655"/>
      <c r="DB36" s="655"/>
      <c r="DC36" s="658"/>
      <c r="DD36" s="632">
        <v>584268</v>
      </c>
      <c r="DE36" s="624"/>
      <c r="DF36" s="624"/>
      <c r="DG36" s="624"/>
      <c r="DH36" s="624"/>
      <c r="DI36" s="624"/>
      <c r="DJ36" s="624"/>
      <c r="DK36" s="625"/>
      <c r="DL36" s="632">
        <v>380180</v>
      </c>
      <c r="DM36" s="624"/>
      <c r="DN36" s="624"/>
      <c r="DO36" s="624"/>
      <c r="DP36" s="624"/>
      <c r="DQ36" s="624"/>
      <c r="DR36" s="624"/>
      <c r="DS36" s="624"/>
      <c r="DT36" s="624"/>
      <c r="DU36" s="624"/>
      <c r="DV36" s="625"/>
      <c r="DW36" s="628">
        <v>11.5</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108667</v>
      </c>
      <c r="S37" s="624"/>
      <c r="T37" s="624"/>
      <c r="U37" s="624"/>
      <c r="V37" s="624"/>
      <c r="W37" s="624"/>
      <c r="X37" s="624"/>
      <c r="Y37" s="625"/>
      <c r="Z37" s="626">
        <v>2.2999999999999998</v>
      </c>
      <c r="AA37" s="626"/>
      <c r="AB37" s="626"/>
      <c r="AC37" s="626"/>
      <c r="AD37" s="627">
        <v>15</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324000</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20517</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219682</v>
      </c>
      <c r="CS37" s="653"/>
      <c r="CT37" s="653"/>
      <c r="CU37" s="653"/>
      <c r="CV37" s="653"/>
      <c r="CW37" s="653"/>
      <c r="CX37" s="653"/>
      <c r="CY37" s="654"/>
      <c r="CZ37" s="628">
        <v>4.8</v>
      </c>
      <c r="DA37" s="655"/>
      <c r="DB37" s="655"/>
      <c r="DC37" s="658"/>
      <c r="DD37" s="632">
        <v>219682</v>
      </c>
      <c r="DE37" s="653"/>
      <c r="DF37" s="653"/>
      <c r="DG37" s="653"/>
      <c r="DH37" s="653"/>
      <c r="DI37" s="653"/>
      <c r="DJ37" s="653"/>
      <c r="DK37" s="654"/>
      <c r="DL37" s="632">
        <v>181357</v>
      </c>
      <c r="DM37" s="653"/>
      <c r="DN37" s="653"/>
      <c r="DO37" s="653"/>
      <c r="DP37" s="653"/>
      <c r="DQ37" s="653"/>
      <c r="DR37" s="653"/>
      <c r="DS37" s="653"/>
      <c r="DT37" s="653"/>
      <c r="DU37" s="653"/>
      <c r="DV37" s="654"/>
      <c r="DW37" s="628">
        <v>5.5</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65300</v>
      </c>
      <c r="S38" s="624"/>
      <c r="T38" s="624"/>
      <c r="U38" s="624"/>
      <c r="V38" s="624"/>
      <c r="W38" s="624"/>
      <c r="X38" s="624"/>
      <c r="Y38" s="625"/>
      <c r="Z38" s="626">
        <v>1.4</v>
      </c>
      <c r="AA38" s="626"/>
      <c r="AB38" s="626"/>
      <c r="AC38" s="626"/>
      <c r="AD38" s="627" t="s">
        <v>131</v>
      </c>
      <c r="AE38" s="627"/>
      <c r="AF38" s="627"/>
      <c r="AG38" s="627"/>
      <c r="AH38" s="627"/>
      <c r="AI38" s="627"/>
      <c r="AJ38" s="627"/>
      <c r="AK38" s="627"/>
      <c r="AL38" s="628" t="s">
        <v>240</v>
      </c>
      <c r="AM38" s="629"/>
      <c r="AN38" s="629"/>
      <c r="AO38" s="630"/>
      <c r="AQ38" s="689" t="s">
        <v>340</v>
      </c>
      <c r="AR38" s="690"/>
      <c r="AS38" s="690"/>
      <c r="AT38" s="690"/>
      <c r="AU38" s="690"/>
      <c r="AV38" s="690"/>
      <c r="AW38" s="690"/>
      <c r="AX38" s="690"/>
      <c r="AY38" s="691"/>
      <c r="AZ38" s="623">
        <v>16621</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1074</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658607</v>
      </c>
      <c r="CS38" s="624"/>
      <c r="CT38" s="624"/>
      <c r="CU38" s="624"/>
      <c r="CV38" s="624"/>
      <c r="CW38" s="624"/>
      <c r="CX38" s="624"/>
      <c r="CY38" s="625"/>
      <c r="CZ38" s="628">
        <v>14.3</v>
      </c>
      <c r="DA38" s="655"/>
      <c r="DB38" s="655"/>
      <c r="DC38" s="658"/>
      <c r="DD38" s="632">
        <v>617010</v>
      </c>
      <c r="DE38" s="624"/>
      <c r="DF38" s="624"/>
      <c r="DG38" s="624"/>
      <c r="DH38" s="624"/>
      <c r="DI38" s="624"/>
      <c r="DJ38" s="624"/>
      <c r="DK38" s="625"/>
      <c r="DL38" s="632">
        <v>486950</v>
      </c>
      <c r="DM38" s="624"/>
      <c r="DN38" s="624"/>
      <c r="DO38" s="624"/>
      <c r="DP38" s="624"/>
      <c r="DQ38" s="624"/>
      <c r="DR38" s="624"/>
      <c r="DS38" s="624"/>
      <c r="DT38" s="624"/>
      <c r="DU38" s="624"/>
      <c r="DV38" s="625"/>
      <c r="DW38" s="628">
        <v>14.7</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240</v>
      </c>
      <c r="AE39" s="627"/>
      <c r="AF39" s="627"/>
      <c r="AG39" s="627"/>
      <c r="AH39" s="627"/>
      <c r="AI39" s="627"/>
      <c r="AJ39" s="627"/>
      <c r="AK39" s="627"/>
      <c r="AL39" s="628" t="s">
        <v>131</v>
      </c>
      <c r="AM39" s="629"/>
      <c r="AN39" s="629"/>
      <c r="AO39" s="630"/>
      <c r="AQ39" s="689" t="s">
        <v>344</v>
      </c>
      <c r="AR39" s="690"/>
      <c r="AS39" s="690"/>
      <c r="AT39" s="690"/>
      <c r="AU39" s="690"/>
      <c r="AV39" s="690"/>
      <c r="AW39" s="690"/>
      <c r="AX39" s="690"/>
      <c r="AY39" s="691"/>
      <c r="AZ39" s="623">
        <v>2233</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1737</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161123</v>
      </c>
      <c r="CS39" s="653"/>
      <c r="CT39" s="653"/>
      <c r="CU39" s="653"/>
      <c r="CV39" s="653"/>
      <c r="CW39" s="653"/>
      <c r="CX39" s="653"/>
      <c r="CY39" s="654"/>
      <c r="CZ39" s="628">
        <v>3.5</v>
      </c>
      <c r="DA39" s="655"/>
      <c r="DB39" s="655"/>
      <c r="DC39" s="658"/>
      <c r="DD39" s="632">
        <v>118924</v>
      </c>
      <c r="DE39" s="653"/>
      <c r="DF39" s="653"/>
      <c r="DG39" s="653"/>
      <c r="DH39" s="653"/>
      <c r="DI39" s="653"/>
      <c r="DJ39" s="653"/>
      <c r="DK39" s="654"/>
      <c r="DL39" s="632" t="s">
        <v>131</v>
      </c>
      <c r="DM39" s="653"/>
      <c r="DN39" s="653"/>
      <c r="DO39" s="653"/>
      <c r="DP39" s="653"/>
      <c r="DQ39" s="653"/>
      <c r="DR39" s="653"/>
      <c r="DS39" s="653"/>
      <c r="DT39" s="653"/>
      <c r="DU39" s="653"/>
      <c r="DV39" s="654"/>
      <c r="DW39" s="628" t="s">
        <v>131</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65300</v>
      </c>
      <c r="S40" s="624"/>
      <c r="T40" s="624"/>
      <c r="U40" s="624"/>
      <c r="V40" s="624"/>
      <c r="W40" s="624"/>
      <c r="X40" s="624"/>
      <c r="Y40" s="625"/>
      <c r="Z40" s="626">
        <v>1.4</v>
      </c>
      <c r="AA40" s="626"/>
      <c r="AB40" s="626"/>
      <c r="AC40" s="626"/>
      <c r="AD40" s="627" t="s">
        <v>131</v>
      </c>
      <c r="AE40" s="627"/>
      <c r="AF40" s="627"/>
      <c r="AG40" s="627"/>
      <c r="AH40" s="627"/>
      <c r="AI40" s="627"/>
      <c r="AJ40" s="627"/>
      <c r="AK40" s="627"/>
      <c r="AL40" s="628" t="s">
        <v>131</v>
      </c>
      <c r="AM40" s="629"/>
      <c r="AN40" s="629"/>
      <c r="AO40" s="630"/>
      <c r="AQ40" s="689" t="s">
        <v>348</v>
      </c>
      <c r="AR40" s="690"/>
      <c r="AS40" s="690"/>
      <c r="AT40" s="690"/>
      <c r="AU40" s="690"/>
      <c r="AV40" s="690"/>
      <c r="AW40" s="690"/>
      <c r="AX40" s="690"/>
      <c r="AY40" s="691"/>
      <c r="AZ40" s="623" t="s">
        <v>131</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105</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600</v>
      </c>
      <c r="CS40" s="624"/>
      <c r="CT40" s="624"/>
      <c r="CU40" s="624"/>
      <c r="CV40" s="624"/>
      <c r="CW40" s="624"/>
      <c r="CX40" s="624"/>
      <c r="CY40" s="625"/>
      <c r="CZ40" s="628">
        <v>0</v>
      </c>
      <c r="DA40" s="655"/>
      <c r="DB40" s="655"/>
      <c r="DC40" s="658"/>
      <c r="DD40" s="632" t="s">
        <v>240</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4786859</v>
      </c>
      <c r="S41" s="699"/>
      <c r="T41" s="699"/>
      <c r="U41" s="699"/>
      <c r="V41" s="699"/>
      <c r="W41" s="699"/>
      <c r="X41" s="699"/>
      <c r="Y41" s="700"/>
      <c r="Z41" s="701">
        <v>100</v>
      </c>
      <c r="AA41" s="701"/>
      <c r="AB41" s="701"/>
      <c r="AC41" s="701"/>
      <c r="AD41" s="702">
        <v>3246693</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63923</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240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240</v>
      </c>
      <c r="CS41" s="653"/>
      <c r="CT41" s="653"/>
      <c r="CU41" s="653"/>
      <c r="CV41" s="653"/>
      <c r="CW41" s="653"/>
      <c r="CX41" s="653"/>
      <c r="CY41" s="654"/>
      <c r="CZ41" s="628" t="s">
        <v>240</v>
      </c>
      <c r="DA41" s="655"/>
      <c r="DB41" s="655"/>
      <c r="DC41" s="658"/>
      <c r="DD41" s="632" t="s">
        <v>131</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254063</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373</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512786</v>
      </c>
      <c r="CS42" s="653"/>
      <c r="CT42" s="653"/>
      <c r="CU42" s="653"/>
      <c r="CV42" s="653"/>
      <c r="CW42" s="653"/>
      <c r="CX42" s="653"/>
      <c r="CY42" s="654"/>
      <c r="CZ42" s="628">
        <v>11.2</v>
      </c>
      <c r="DA42" s="655"/>
      <c r="DB42" s="655"/>
      <c r="DC42" s="658"/>
      <c r="DD42" s="632">
        <v>431448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12048</v>
      </c>
      <c r="CS43" s="653"/>
      <c r="CT43" s="653"/>
      <c r="CU43" s="653"/>
      <c r="CV43" s="653"/>
      <c r="CW43" s="653"/>
      <c r="CX43" s="653"/>
      <c r="CY43" s="654"/>
      <c r="CZ43" s="628">
        <v>0.3</v>
      </c>
      <c r="DA43" s="655"/>
      <c r="DB43" s="655"/>
      <c r="DC43" s="658"/>
      <c r="DD43" s="632">
        <v>12048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512786</v>
      </c>
      <c r="CS44" s="624"/>
      <c r="CT44" s="624"/>
      <c r="CU44" s="624"/>
      <c r="CV44" s="624"/>
      <c r="CW44" s="624"/>
      <c r="CX44" s="624"/>
      <c r="CY44" s="625"/>
      <c r="CZ44" s="628">
        <v>11.2</v>
      </c>
      <c r="DA44" s="629"/>
      <c r="DB44" s="629"/>
      <c r="DC44" s="635"/>
      <c r="DD44" s="632">
        <v>431448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112504</v>
      </c>
      <c r="CS45" s="653"/>
      <c r="CT45" s="653"/>
      <c r="CU45" s="653"/>
      <c r="CV45" s="653"/>
      <c r="CW45" s="653"/>
      <c r="CX45" s="653"/>
      <c r="CY45" s="654"/>
      <c r="CZ45" s="628">
        <v>2.4</v>
      </c>
      <c r="DA45" s="655"/>
      <c r="DB45" s="655"/>
      <c r="DC45" s="658"/>
      <c r="DD45" s="632">
        <v>61164</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378358</v>
      </c>
      <c r="CS46" s="624"/>
      <c r="CT46" s="624"/>
      <c r="CU46" s="624"/>
      <c r="CV46" s="624"/>
      <c r="CW46" s="624"/>
      <c r="CX46" s="624"/>
      <c r="CY46" s="625"/>
      <c r="CZ46" s="628">
        <v>8.1999999999999993</v>
      </c>
      <c r="DA46" s="629"/>
      <c r="DB46" s="629"/>
      <c r="DC46" s="635"/>
      <c r="DD46" s="632">
        <v>348360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t="s">
        <v>240</v>
      </c>
      <c r="CS47" s="653"/>
      <c r="CT47" s="653"/>
      <c r="CU47" s="653"/>
      <c r="CV47" s="653"/>
      <c r="CW47" s="653"/>
      <c r="CX47" s="653"/>
      <c r="CY47" s="654"/>
      <c r="CZ47" s="628" t="s">
        <v>131</v>
      </c>
      <c r="DA47" s="655"/>
      <c r="DB47" s="655"/>
      <c r="DC47" s="658"/>
      <c r="DD47" s="632" t="s">
        <v>240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4595469</v>
      </c>
      <c r="CS49" s="682"/>
      <c r="CT49" s="682"/>
      <c r="CU49" s="682"/>
      <c r="CV49" s="682"/>
      <c r="CW49" s="682"/>
      <c r="CX49" s="682"/>
      <c r="CY49" s="711"/>
      <c r="CZ49" s="703">
        <v>100</v>
      </c>
      <c r="DA49" s="712"/>
      <c r="DB49" s="712"/>
      <c r="DC49" s="713"/>
      <c r="DD49" s="714">
        <v>3632120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0I6iDlrxkE5PgMWRKDWbl4q5xyFjShshd1sAacjkfHFd+yGdZnKij4nJaN6qJcYu04IzDdkv2Uj+Dwgo4GHYA==" saltValue="dYt8mqGJ7FV89fitxzva4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4777</v>
      </c>
      <c r="R7" s="753"/>
      <c r="S7" s="753"/>
      <c r="T7" s="753"/>
      <c r="U7" s="753"/>
      <c r="V7" s="753">
        <v>4585</v>
      </c>
      <c r="W7" s="753"/>
      <c r="X7" s="753"/>
      <c r="Y7" s="753"/>
      <c r="Z7" s="753"/>
      <c r="AA7" s="753">
        <v>191</v>
      </c>
      <c r="AB7" s="753"/>
      <c r="AC7" s="753"/>
      <c r="AD7" s="753"/>
      <c r="AE7" s="754"/>
      <c r="AF7" s="755">
        <v>191</v>
      </c>
      <c r="AG7" s="756"/>
      <c r="AH7" s="756"/>
      <c r="AI7" s="756"/>
      <c r="AJ7" s="757"/>
      <c r="AK7" s="758">
        <v>17</v>
      </c>
      <c r="AL7" s="759"/>
      <c r="AM7" s="759"/>
      <c r="AN7" s="759"/>
      <c r="AO7" s="759"/>
      <c r="AP7" s="759">
        <v>3043</v>
      </c>
      <c r="AQ7" s="759"/>
      <c r="AR7" s="759"/>
      <c r="AS7" s="759"/>
      <c r="AT7" s="759"/>
      <c r="AU7" s="760" t="s">
        <v>570</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587</v>
      </c>
      <c r="BS7" s="746" t="s">
        <v>588</v>
      </c>
      <c r="BT7" s="747"/>
      <c r="BU7" s="747"/>
      <c r="BV7" s="747"/>
      <c r="BW7" s="747"/>
      <c r="BX7" s="747"/>
      <c r="BY7" s="747"/>
      <c r="BZ7" s="747"/>
      <c r="CA7" s="747"/>
      <c r="CB7" s="747"/>
      <c r="CC7" s="747"/>
      <c r="CD7" s="747"/>
      <c r="CE7" s="747"/>
      <c r="CF7" s="747"/>
      <c r="CG7" s="762"/>
      <c r="CH7" s="743">
        <v>0</v>
      </c>
      <c r="CI7" s="744"/>
      <c r="CJ7" s="744"/>
      <c r="CK7" s="744"/>
      <c r="CL7" s="745"/>
      <c r="CM7" s="743">
        <v>717</v>
      </c>
      <c r="CN7" s="744"/>
      <c r="CO7" s="744"/>
      <c r="CP7" s="744"/>
      <c r="CQ7" s="745"/>
      <c r="CR7" s="743">
        <v>5</v>
      </c>
      <c r="CS7" s="744"/>
      <c r="CT7" s="744"/>
      <c r="CU7" s="744"/>
      <c r="CV7" s="745"/>
      <c r="CW7" s="743" t="s">
        <v>571</v>
      </c>
      <c r="CX7" s="744"/>
      <c r="CY7" s="744"/>
      <c r="CZ7" s="744"/>
      <c r="DA7" s="745"/>
      <c r="DB7" s="743" t="s">
        <v>571</v>
      </c>
      <c r="DC7" s="744"/>
      <c r="DD7" s="744"/>
      <c r="DE7" s="744"/>
      <c r="DF7" s="745"/>
      <c r="DG7" s="743" t="s">
        <v>571</v>
      </c>
      <c r="DH7" s="744"/>
      <c r="DI7" s="744"/>
      <c r="DJ7" s="744"/>
      <c r="DK7" s="745"/>
      <c r="DL7" s="743" t="s">
        <v>571</v>
      </c>
      <c r="DM7" s="744"/>
      <c r="DN7" s="744"/>
      <c r="DO7" s="744"/>
      <c r="DP7" s="745"/>
      <c r="DQ7" s="743" t="s">
        <v>571</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20</v>
      </c>
      <c r="R8" s="784"/>
      <c r="S8" s="784"/>
      <c r="T8" s="784"/>
      <c r="U8" s="784"/>
      <c r="V8" s="784">
        <v>20</v>
      </c>
      <c r="W8" s="784"/>
      <c r="X8" s="784"/>
      <c r="Y8" s="784"/>
      <c r="Z8" s="784"/>
      <c r="AA8" s="784" t="s">
        <v>571</v>
      </c>
      <c r="AB8" s="784"/>
      <c r="AC8" s="784"/>
      <c r="AD8" s="784"/>
      <c r="AE8" s="785"/>
      <c r="AF8" s="786" t="s">
        <v>131</v>
      </c>
      <c r="AG8" s="787"/>
      <c r="AH8" s="787"/>
      <c r="AI8" s="787"/>
      <c r="AJ8" s="788"/>
      <c r="AK8" s="769" t="s">
        <v>571</v>
      </c>
      <c r="AL8" s="770"/>
      <c r="AM8" s="770"/>
      <c r="AN8" s="770"/>
      <c r="AO8" s="770"/>
      <c r="AP8" s="770" t="s">
        <v>571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191</v>
      </c>
      <c r="AG23" s="793"/>
      <c r="AH23" s="793"/>
      <c r="AI23" s="793"/>
      <c r="AJ23" s="796"/>
      <c r="AK23" s="797"/>
      <c r="AL23" s="798"/>
      <c r="AM23" s="798"/>
      <c r="AN23" s="798"/>
      <c r="AO23" s="798"/>
      <c r="AP23" s="793">
        <v>3043</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971</v>
      </c>
      <c r="R28" s="823"/>
      <c r="S28" s="823"/>
      <c r="T28" s="823"/>
      <c r="U28" s="823"/>
      <c r="V28" s="823">
        <v>942</v>
      </c>
      <c r="W28" s="823"/>
      <c r="X28" s="823"/>
      <c r="Y28" s="823"/>
      <c r="Z28" s="823"/>
      <c r="AA28" s="823">
        <v>29</v>
      </c>
      <c r="AB28" s="823"/>
      <c r="AC28" s="823"/>
      <c r="AD28" s="823"/>
      <c r="AE28" s="824"/>
      <c r="AF28" s="825">
        <v>29</v>
      </c>
      <c r="AG28" s="823"/>
      <c r="AH28" s="823"/>
      <c r="AI28" s="823"/>
      <c r="AJ28" s="826"/>
      <c r="AK28" s="827">
        <v>64</v>
      </c>
      <c r="AL28" s="828"/>
      <c r="AM28" s="828"/>
      <c r="AN28" s="828"/>
      <c r="AO28" s="828"/>
      <c r="AP28" s="828" t="s">
        <v>572</v>
      </c>
      <c r="AQ28" s="828"/>
      <c r="AR28" s="828"/>
      <c r="AS28" s="828"/>
      <c r="AT28" s="828"/>
      <c r="AU28" s="828" t="s">
        <v>572</v>
      </c>
      <c r="AV28" s="828"/>
      <c r="AW28" s="828"/>
      <c r="AX28" s="828"/>
      <c r="AY28" s="828"/>
      <c r="AZ28" s="829" t="s">
        <v>572</v>
      </c>
      <c r="BA28" s="829"/>
      <c r="BB28" s="829"/>
      <c r="BC28" s="829"/>
      <c r="BD28" s="829"/>
      <c r="BE28" s="820" t="s">
        <v>573</v>
      </c>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115</v>
      </c>
      <c r="R29" s="784"/>
      <c r="S29" s="784"/>
      <c r="T29" s="784"/>
      <c r="U29" s="784"/>
      <c r="V29" s="784">
        <v>112</v>
      </c>
      <c r="W29" s="784"/>
      <c r="X29" s="784"/>
      <c r="Y29" s="784"/>
      <c r="Z29" s="784"/>
      <c r="AA29" s="784">
        <v>2</v>
      </c>
      <c r="AB29" s="784"/>
      <c r="AC29" s="784"/>
      <c r="AD29" s="784"/>
      <c r="AE29" s="785"/>
      <c r="AF29" s="786">
        <v>2</v>
      </c>
      <c r="AG29" s="787"/>
      <c r="AH29" s="787"/>
      <c r="AI29" s="787"/>
      <c r="AJ29" s="788"/>
      <c r="AK29" s="834">
        <v>28</v>
      </c>
      <c r="AL29" s="830"/>
      <c r="AM29" s="830"/>
      <c r="AN29" s="830"/>
      <c r="AO29" s="830"/>
      <c r="AP29" s="830" t="s">
        <v>572</v>
      </c>
      <c r="AQ29" s="830"/>
      <c r="AR29" s="830"/>
      <c r="AS29" s="830"/>
      <c r="AT29" s="830"/>
      <c r="AU29" s="830" t="s">
        <v>572</v>
      </c>
      <c r="AV29" s="830"/>
      <c r="AW29" s="830"/>
      <c r="AX29" s="830"/>
      <c r="AY29" s="830"/>
      <c r="AZ29" s="831" t="s">
        <v>572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126</v>
      </c>
      <c r="R30" s="784"/>
      <c r="S30" s="784"/>
      <c r="T30" s="784"/>
      <c r="U30" s="784"/>
      <c r="V30" s="784">
        <v>102</v>
      </c>
      <c r="W30" s="784"/>
      <c r="X30" s="784"/>
      <c r="Y30" s="784"/>
      <c r="Z30" s="784"/>
      <c r="AA30" s="784">
        <v>24</v>
      </c>
      <c r="AB30" s="784"/>
      <c r="AC30" s="784"/>
      <c r="AD30" s="784"/>
      <c r="AE30" s="785"/>
      <c r="AF30" s="786">
        <v>285</v>
      </c>
      <c r="AG30" s="787"/>
      <c r="AH30" s="787"/>
      <c r="AI30" s="787"/>
      <c r="AJ30" s="788"/>
      <c r="AK30" s="834">
        <v>2</v>
      </c>
      <c r="AL30" s="830"/>
      <c r="AM30" s="830"/>
      <c r="AN30" s="830"/>
      <c r="AO30" s="830"/>
      <c r="AP30" s="830">
        <v>254</v>
      </c>
      <c r="AQ30" s="830"/>
      <c r="AR30" s="830"/>
      <c r="AS30" s="830"/>
      <c r="AT30" s="830"/>
      <c r="AU30" s="830">
        <v>4</v>
      </c>
      <c r="AV30" s="830"/>
      <c r="AW30" s="830"/>
      <c r="AX30" s="830"/>
      <c r="AY30" s="830"/>
      <c r="AZ30" s="831" t="s">
        <v>572</v>
      </c>
      <c r="BA30" s="831"/>
      <c r="BB30" s="831"/>
      <c r="BC30" s="831"/>
      <c r="BD30" s="831"/>
      <c r="BE30" s="832" t="s">
        <v>409</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451</v>
      </c>
      <c r="R31" s="784"/>
      <c r="S31" s="784"/>
      <c r="T31" s="784"/>
      <c r="U31" s="784"/>
      <c r="V31" s="784">
        <v>420</v>
      </c>
      <c r="W31" s="784"/>
      <c r="X31" s="784"/>
      <c r="Y31" s="784"/>
      <c r="Z31" s="784"/>
      <c r="AA31" s="784">
        <v>32</v>
      </c>
      <c r="AB31" s="784"/>
      <c r="AC31" s="784"/>
      <c r="AD31" s="784"/>
      <c r="AE31" s="785"/>
      <c r="AF31" s="786">
        <v>32</v>
      </c>
      <c r="AG31" s="787"/>
      <c r="AH31" s="787"/>
      <c r="AI31" s="787"/>
      <c r="AJ31" s="788"/>
      <c r="AK31" s="834">
        <v>324</v>
      </c>
      <c r="AL31" s="830"/>
      <c r="AM31" s="830"/>
      <c r="AN31" s="830"/>
      <c r="AO31" s="830"/>
      <c r="AP31" s="830">
        <v>3368</v>
      </c>
      <c r="AQ31" s="830"/>
      <c r="AR31" s="830"/>
      <c r="AS31" s="830"/>
      <c r="AT31" s="830"/>
      <c r="AU31" s="830">
        <v>3129</v>
      </c>
      <c r="AV31" s="830"/>
      <c r="AW31" s="830"/>
      <c r="AX31" s="830"/>
      <c r="AY31" s="830"/>
      <c r="AZ31" s="831" t="s">
        <v>572</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349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400</v>
      </c>
      <c r="AB66" s="734"/>
      <c r="AC66" s="734"/>
      <c r="AD66" s="734"/>
      <c r="AE66" s="735"/>
      <c r="AF66" s="854" t="s">
        <v>401</v>
      </c>
      <c r="AG66" s="815"/>
      <c r="AH66" s="815"/>
      <c r="AI66" s="815"/>
      <c r="AJ66" s="855"/>
      <c r="AK66" s="733" t="s">
        <v>402</v>
      </c>
      <c r="AL66" s="728"/>
      <c r="AM66" s="728"/>
      <c r="AN66" s="728"/>
      <c r="AO66" s="729"/>
      <c r="AP66" s="733" t="s">
        <v>403</v>
      </c>
      <c r="AQ66" s="734"/>
      <c r="AR66" s="734"/>
      <c r="AS66" s="734"/>
      <c r="AT66" s="735"/>
      <c r="AU66" s="733" t="s">
        <v>416</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574</v>
      </c>
      <c r="C68" s="870"/>
      <c r="D68" s="870"/>
      <c r="E68" s="870"/>
      <c r="F68" s="870"/>
      <c r="G68" s="870"/>
      <c r="H68" s="870"/>
      <c r="I68" s="870"/>
      <c r="J68" s="870"/>
      <c r="K68" s="870"/>
      <c r="L68" s="870"/>
      <c r="M68" s="870"/>
      <c r="N68" s="870"/>
      <c r="O68" s="870"/>
      <c r="P68" s="871"/>
      <c r="Q68" s="872">
        <v>547</v>
      </c>
      <c r="R68" s="866"/>
      <c r="S68" s="866"/>
      <c r="T68" s="866"/>
      <c r="U68" s="866"/>
      <c r="V68" s="866">
        <v>483</v>
      </c>
      <c r="W68" s="866"/>
      <c r="X68" s="866"/>
      <c r="Y68" s="866"/>
      <c r="Z68" s="866"/>
      <c r="AA68" s="866">
        <v>64</v>
      </c>
      <c r="AB68" s="866"/>
      <c r="AC68" s="866"/>
      <c r="AD68" s="866"/>
      <c r="AE68" s="866"/>
      <c r="AF68" s="866">
        <v>64</v>
      </c>
      <c r="AG68" s="866"/>
      <c r="AH68" s="866"/>
      <c r="AI68" s="866"/>
      <c r="AJ68" s="866"/>
      <c r="AK68" s="866" t="s">
        <v>572</v>
      </c>
      <c r="AL68" s="866"/>
      <c r="AM68" s="866"/>
      <c r="AN68" s="866"/>
      <c r="AO68" s="866"/>
      <c r="AP68" s="866" t="s">
        <v>572</v>
      </c>
      <c r="AQ68" s="866"/>
      <c r="AR68" s="866"/>
      <c r="AS68" s="866"/>
      <c r="AT68" s="866"/>
      <c r="AU68" s="866" t="s">
        <v>572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575</v>
      </c>
      <c r="C69" s="874"/>
      <c r="D69" s="874"/>
      <c r="E69" s="874"/>
      <c r="F69" s="874"/>
      <c r="G69" s="874"/>
      <c r="H69" s="874"/>
      <c r="I69" s="874"/>
      <c r="J69" s="874"/>
      <c r="K69" s="874"/>
      <c r="L69" s="874"/>
      <c r="M69" s="874"/>
      <c r="N69" s="874"/>
      <c r="O69" s="874"/>
      <c r="P69" s="875"/>
      <c r="Q69" s="876">
        <v>56</v>
      </c>
      <c r="R69" s="830"/>
      <c r="S69" s="830"/>
      <c r="T69" s="830"/>
      <c r="U69" s="830"/>
      <c r="V69" s="830">
        <v>30</v>
      </c>
      <c r="W69" s="830"/>
      <c r="X69" s="830"/>
      <c r="Y69" s="830"/>
      <c r="Z69" s="830"/>
      <c r="AA69" s="830">
        <v>26</v>
      </c>
      <c r="AB69" s="830"/>
      <c r="AC69" s="830"/>
      <c r="AD69" s="830"/>
      <c r="AE69" s="830"/>
      <c r="AF69" s="830">
        <v>26</v>
      </c>
      <c r="AG69" s="830"/>
      <c r="AH69" s="830"/>
      <c r="AI69" s="830"/>
      <c r="AJ69" s="830"/>
      <c r="AK69" s="830" t="s">
        <v>572</v>
      </c>
      <c r="AL69" s="830"/>
      <c r="AM69" s="830"/>
      <c r="AN69" s="830"/>
      <c r="AO69" s="830"/>
      <c r="AP69" s="830" t="s">
        <v>572</v>
      </c>
      <c r="AQ69" s="830"/>
      <c r="AR69" s="830"/>
      <c r="AS69" s="830"/>
      <c r="AT69" s="830"/>
      <c r="AU69" s="830" t="s">
        <v>572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576</v>
      </c>
      <c r="C70" s="874"/>
      <c r="D70" s="874"/>
      <c r="E70" s="874"/>
      <c r="F70" s="874"/>
      <c r="G70" s="874"/>
      <c r="H70" s="874"/>
      <c r="I70" s="874"/>
      <c r="J70" s="874"/>
      <c r="K70" s="874"/>
      <c r="L70" s="874"/>
      <c r="M70" s="874"/>
      <c r="N70" s="874"/>
      <c r="O70" s="874"/>
      <c r="P70" s="875"/>
      <c r="Q70" s="876">
        <v>61</v>
      </c>
      <c r="R70" s="830"/>
      <c r="S70" s="830"/>
      <c r="T70" s="830"/>
      <c r="U70" s="830"/>
      <c r="V70" s="830">
        <v>56</v>
      </c>
      <c r="W70" s="830"/>
      <c r="X70" s="830"/>
      <c r="Y70" s="830"/>
      <c r="Z70" s="830"/>
      <c r="AA70" s="830">
        <v>5</v>
      </c>
      <c r="AB70" s="830"/>
      <c r="AC70" s="830"/>
      <c r="AD70" s="830"/>
      <c r="AE70" s="830"/>
      <c r="AF70" s="830">
        <v>5</v>
      </c>
      <c r="AG70" s="830"/>
      <c r="AH70" s="830"/>
      <c r="AI70" s="830"/>
      <c r="AJ70" s="830"/>
      <c r="AK70" s="830" t="s">
        <v>572</v>
      </c>
      <c r="AL70" s="830"/>
      <c r="AM70" s="830"/>
      <c r="AN70" s="830"/>
      <c r="AO70" s="830"/>
      <c r="AP70" s="830" t="s">
        <v>572</v>
      </c>
      <c r="AQ70" s="830"/>
      <c r="AR70" s="830"/>
      <c r="AS70" s="830"/>
      <c r="AT70" s="830"/>
      <c r="AU70" s="830" t="s">
        <v>572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577</v>
      </c>
      <c r="C71" s="874"/>
      <c r="D71" s="874"/>
      <c r="E71" s="874"/>
      <c r="F71" s="874"/>
      <c r="G71" s="874"/>
      <c r="H71" s="874"/>
      <c r="I71" s="874"/>
      <c r="J71" s="874"/>
      <c r="K71" s="874"/>
      <c r="L71" s="874"/>
      <c r="M71" s="874"/>
      <c r="N71" s="874"/>
      <c r="O71" s="874"/>
      <c r="P71" s="875"/>
      <c r="Q71" s="876">
        <v>6958</v>
      </c>
      <c r="R71" s="830"/>
      <c r="S71" s="830"/>
      <c r="T71" s="830"/>
      <c r="U71" s="830"/>
      <c r="V71" s="830">
        <v>6929</v>
      </c>
      <c r="W71" s="830"/>
      <c r="X71" s="830"/>
      <c r="Y71" s="830"/>
      <c r="Z71" s="830"/>
      <c r="AA71" s="830">
        <v>29</v>
      </c>
      <c r="AB71" s="830"/>
      <c r="AC71" s="830"/>
      <c r="AD71" s="830"/>
      <c r="AE71" s="830"/>
      <c r="AF71" s="830">
        <v>29</v>
      </c>
      <c r="AG71" s="830"/>
      <c r="AH71" s="830"/>
      <c r="AI71" s="830"/>
      <c r="AJ71" s="830"/>
      <c r="AK71" s="830">
        <v>90</v>
      </c>
      <c r="AL71" s="830"/>
      <c r="AM71" s="830"/>
      <c r="AN71" s="830"/>
      <c r="AO71" s="830"/>
      <c r="AP71" s="830" t="s">
        <v>572</v>
      </c>
      <c r="AQ71" s="830"/>
      <c r="AR71" s="830"/>
      <c r="AS71" s="830"/>
      <c r="AT71" s="830"/>
      <c r="AU71" s="830" t="s">
        <v>572</v>
      </c>
      <c r="AV71" s="830"/>
      <c r="AW71" s="830"/>
      <c r="AX71" s="830"/>
      <c r="AY71" s="830"/>
      <c r="AZ71" s="832" t="s">
        <v>578</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3552</v>
      </c>
      <c r="R72" s="830"/>
      <c r="S72" s="830"/>
      <c r="T72" s="830"/>
      <c r="U72" s="830"/>
      <c r="V72" s="830">
        <v>3433</v>
      </c>
      <c r="W72" s="830"/>
      <c r="X72" s="830"/>
      <c r="Y72" s="830"/>
      <c r="Z72" s="830"/>
      <c r="AA72" s="830">
        <v>119</v>
      </c>
      <c r="AB72" s="830"/>
      <c r="AC72" s="830"/>
      <c r="AD72" s="830"/>
      <c r="AE72" s="830"/>
      <c r="AF72" s="830">
        <v>119</v>
      </c>
      <c r="AG72" s="830"/>
      <c r="AH72" s="830"/>
      <c r="AI72" s="830"/>
      <c r="AJ72" s="830"/>
      <c r="AK72" s="830">
        <v>380</v>
      </c>
      <c r="AL72" s="830"/>
      <c r="AM72" s="830"/>
      <c r="AN72" s="830"/>
      <c r="AO72" s="830"/>
      <c r="AP72" s="830">
        <v>2306</v>
      </c>
      <c r="AQ72" s="830"/>
      <c r="AR72" s="830"/>
      <c r="AS72" s="830"/>
      <c r="AT72" s="830"/>
      <c r="AU72" s="830">
        <v>133</v>
      </c>
      <c r="AV72" s="830"/>
      <c r="AW72" s="830"/>
      <c r="AX72" s="830"/>
      <c r="AY72" s="830"/>
      <c r="AZ72" s="832" t="s">
        <v>580</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581</v>
      </c>
      <c r="C73" s="874"/>
      <c r="D73" s="874"/>
      <c r="E73" s="874"/>
      <c r="F73" s="874"/>
      <c r="G73" s="874"/>
      <c r="H73" s="874"/>
      <c r="I73" s="874"/>
      <c r="J73" s="874"/>
      <c r="K73" s="874"/>
      <c r="L73" s="874"/>
      <c r="M73" s="874"/>
      <c r="N73" s="874"/>
      <c r="O73" s="874"/>
      <c r="P73" s="875"/>
      <c r="Q73" s="876">
        <v>1533</v>
      </c>
      <c r="R73" s="830"/>
      <c r="S73" s="830"/>
      <c r="T73" s="830"/>
      <c r="U73" s="830"/>
      <c r="V73" s="830">
        <v>1517</v>
      </c>
      <c r="W73" s="830"/>
      <c r="X73" s="830"/>
      <c r="Y73" s="830"/>
      <c r="Z73" s="830"/>
      <c r="AA73" s="830">
        <v>16</v>
      </c>
      <c r="AB73" s="830"/>
      <c r="AC73" s="830"/>
      <c r="AD73" s="830"/>
      <c r="AE73" s="830"/>
      <c r="AF73" s="830">
        <v>16</v>
      </c>
      <c r="AG73" s="830"/>
      <c r="AH73" s="830"/>
      <c r="AI73" s="830"/>
      <c r="AJ73" s="830"/>
      <c r="AK73" s="830">
        <v>287</v>
      </c>
      <c r="AL73" s="830"/>
      <c r="AM73" s="830"/>
      <c r="AN73" s="830"/>
      <c r="AO73" s="830"/>
      <c r="AP73" s="830">
        <v>1599</v>
      </c>
      <c r="AQ73" s="830"/>
      <c r="AR73" s="830"/>
      <c r="AS73" s="830"/>
      <c r="AT73" s="830"/>
      <c r="AU73" s="830">
        <v>58</v>
      </c>
      <c r="AV73" s="830"/>
      <c r="AW73" s="830"/>
      <c r="AX73" s="830"/>
      <c r="AY73" s="830"/>
      <c r="AZ73" s="832" t="s">
        <v>582</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576</v>
      </c>
      <c r="R74" s="830"/>
      <c r="S74" s="830"/>
      <c r="T74" s="830"/>
      <c r="U74" s="830"/>
      <c r="V74" s="830">
        <v>502</v>
      </c>
      <c r="W74" s="830"/>
      <c r="X74" s="830"/>
      <c r="Y74" s="830"/>
      <c r="Z74" s="830"/>
      <c r="AA74" s="830">
        <v>74</v>
      </c>
      <c r="AB74" s="830"/>
      <c r="AC74" s="830"/>
      <c r="AD74" s="830"/>
      <c r="AE74" s="830"/>
      <c r="AF74" s="830">
        <v>74</v>
      </c>
      <c r="AG74" s="830"/>
      <c r="AH74" s="830"/>
      <c r="AI74" s="830"/>
      <c r="AJ74" s="830"/>
      <c r="AK74" s="830" t="s">
        <v>572</v>
      </c>
      <c r="AL74" s="830"/>
      <c r="AM74" s="830"/>
      <c r="AN74" s="830"/>
      <c r="AO74" s="830"/>
      <c r="AP74" s="830">
        <v>2</v>
      </c>
      <c r="AQ74" s="830"/>
      <c r="AR74" s="830"/>
      <c r="AS74" s="830"/>
      <c r="AT74" s="830"/>
      <c r="AU74" s="830">
        <v>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3775</v>
      </c>
      <c r="R75" s="878"/>
      <c r="S75" s="878"/>
      <c r="T75" s="878"/>
      <c r="U75" s="834"/>
      <c r="V75" s="879">
        <v>3703</v>
      </c>
      <c r="W75" s="878"/>
      <c r="X75" s="878"/>
      <c r="Y75" s="878"/>
      <c r="Z75" s="834"/>
      <c r="AA75" s="879">
        <v>72</v>
      </c>
      <c r="AB75" s="878"/>
      <c r="AC75" s="878"/>
      <c r="AD75" s="878"/>
      <c r="AE75" s="834"/>
      <c r="AF75" s="879">
        <v>72</v>
      </c>
      <c r="AG75" s="878"/>
      <c r="AH75" s="878"/>
      <c r="AI75" s="878"/>
      <c r="AJ75" s="834"/>
      <c r="AK75" s="879" t="s">
        <v>572</v>
      </c>
      <c r="AL75" s="878"/>
      <c r="AM75" s="878"/>
      <c r="AN75" s="878"/>
      <c r="AO75" s="834"/>
      <c r="AP75" s="879" t="s">
        <v>572</v>
      </c>
      <c r="AQ75" s="878"/>
      <c r="AR75" s="878"/>
      <c r="AS75" s="878"/>
      <c r="AT75" s="834"/>
      <c r="AU75" s="879" t="s">
        <v>572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584</v>
      </c>
      <c r="C76" s="874"/>
      <c r="D76" s="874"/>
      <c r="E76" s="874"/>
      <c r="F76" s="874"/>
      <c r="G76" s="874"/>
      <c r="H76" s="874"/>
      <c r="I76" s="874"/>
      <c r="J76" s="874"/>
      <c r="K76" s="874"/>
      <c r="L76" s="874"/>
      <c r="M76" s="874"/>
      <c r="N76" s="874"/>
      <c r="O76" s="874"/>
      <c r="P76" s="875"/>
      <c r="Q76" s="877">
        <v>267</v>
      </c>
      <c r="R76" s="878"/>
      <c r="S76" s="878"/>
      <c r="T76" s="878"/>
      <c r="U76" s="834"/>
      <c r="V76" s="879">
        <v>235</v>
      </c>
      <c r="W76" s="878"/>
      <c r="X76" s="878"/>
      <c r="Y76" s="878"/>
      <c r="Z76" s="834"/>
      <c r="AA76" s="879">
        <v>32</v>
      </c>
      <c r="AB76" s="878"/>
      <c r="AC76" s="878"/>
      <c r="AD76" s="878"/>
      <c r="AE76" s="834"/>
      <c r="AF76" s="879">
        <v>32</v>
      </c>
      <c r="AG76" s="878"/>
      <c r="AH76" s="878"/>
      <c r="AI76" s="878"/>
      <c r="AJ76" s="834"/>
      <c r="AK76" s="879" t="s">
        <v>572</v>
      </c>
      <c r="AL76" s="878"/>
      <c r="AM76" s="878"/>
      <c r="AN76" s="878"/>
      <c r="AO76" s="834"/>
      <c r="AP76" s="879" t="s">
        <v>572</v>
      </c>
      <c r="AQ76" s="878"/>
      <c r="AR76" s="878"/>
      <c r="AS76" s="878"/>
      <c r="AT76" s="834"/>
      <c r="AU76" s="879" t="s">
        <v>572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585</v>
      </c>
      <c r="C77" s="874"/>
      <c r="D77" s="874"/>
      <c r="E77" s="874"/>
      <c r="F77" s="874"/>
      <c r="G77" s="874"/>
      <c r="H77" s="874"/>
      <c r="I77" s="874"/>
      <c r="J77" s="874"/>
      <c r="K77" s="874"/>
      <c r="L77" s="874"/>
      <c r="M77" s="874"/>
      <c r="N77" s="874"/>
      <c r="O77" s="874"/>
      <c r="P77" s="875"/>
      <c r="Q77" s="876">
        <v>279696</v>
      </c>
      <c r="R77" s="830"/>
      <c r="S77" s="830"/>
      <c r="T77" s="830"/>
      <c r="U77" s="830"/>
      <c r="V77" s="830">
        <v>267445</v>
      </c>
      <c r="W77" s="830"/>
      <c r="X77" s="830"/>
      <c r="Y77" s="830"/>
      <c r="Z77" s="830"/>
      <c r="AA77" s="830">
        <v>12251</v>
      </c>
      <c r="AB77" s="830"/>
      <c r="AC77" s="830"/>
      <c r="AD77" s="830"/>
      <c r="AE77" s="830"/>
      <c r="AF77" s="830">
        <v>12251</v>
      </c>
      <c r="AG77" s="830"/>
      <c r="AH77" s="830"/>
      <c r="AI77" s="830"/>
      <c r="AJ77" s="830"/>
      <c r="AK77" s="879" t="s">
        <v>572</v>
      </c>
      <c r="AL77" s="878"/>
      <c r="AM77" s="878"/>
      <c r="AN77" s="878"/>
      <c r="AO77" s="834"/>
      <c r="AP77" s="879" t="s">
        <v>572</v>
      </c>
      <c r="AQ77" s="878"/>
      <c r="AR77" s="878"/>
      <c r="AS77" s="878"/>
      <c r="AT77" s="834"/>
      <c r="AU77" s="879" t="s">
        <v>572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586</v>
      </c>
      <c r="C78" s="874"/>
      <c r="D78" s="874"/>
      <c r="E78" s="874"/>
      <c r="F78" s="874"/>
      <c r="G78" s="874"/>
      <c r="H78" s="874"/>
      <c r="I78" s="874"/>
      <c r="J78" s="874"/>
      <c r="K78" s="874"/>
      <c r="L78" s="874"/>
      <c r="M78" s="874"/>
      <c r="N78" s="874"/>
      <c r="O78" s="874"/>
      <c r="P78" s="875"/>
      <c r="Q78" s="876">
        <v>320</v>
      </c>
      <c r="R78" s="830"/>
      <c r="S78" s="830"/>
      <c r="T78" s="830"/>
      <c r="U78" s="830"/>
      <c r="V78" s="830">
        <v>295</v>
      </c>
      <c r="W78" s="830"/>
      <c r="X78" s="830"/>
      <c r="Y78" s="830"/>
      <c r="Z78" s="830"/>
      <c r="AA78" s="830">
        <v>25</v>
      </c>
      <c r="AB78" s="830"/>
      <c r="AC78" s="830"/>
      <c r="AD78" s="830"/>
      <c r="AE78" s="830"/>
      <c r="AF78" s="830">
        <v>25</v>
      </c>
      <c r="AG78" s="830"/>
      <c r="AH78" s="830"/>
      <c r="AI78" s="830"/>
      <c r="AJ78" s="830"/>
      <c r="AK78" s="830" t="s">
        <v>572</v>
      </c>
      <c r="AL78" s="830"/>
      <c r="AM78" s="830"/>
      <c r="AN78" s="830"/>
      <c r="AO78" s="830"/>
      <c r="AP78" s="830" t="s">
        <v>572</v>
      </c>
      <c r="AQ78" s="830"/>
      <c r="AR78" s="830"/>
      <c r="AS78" s="830"/>
      <c r="AT78" s="830"/>
      <c r="AU78" s="830" t="s">
        <v>572</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12713</v>
      </c>
      <c r="AG88" s="844"/>
      <c r="AH88" s="844"/>
      <c r="AI88" s="844"/>
      <c r="AJ88" s="844"/>
      <c r="AK88" s="841"/>
      <c r="AL88" s="841"/>
      <c r="AM88" s="841"/>
      <c r="AN88" s="841"/>
      <c r="AO88" s="841"/>
      <c r="AP88" s="844">
        <v>3907</v>
      </c>
      <c r="AQ88" s="844"/>
      <c r="AR88" s="844"/>
      <c r="AS88" s="844"/>
      <c r="AT88" s="844"/>
      <c r="AU88" s="844">
        <v>192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571</v>
      </c>
      <c r="CX102" s="852"/>
      <c r="CY102" s="852"/>
      <c r="CZ102" s="852"/>
      <c r="DA102" s="891"/>
      <c r="DB102" s="890" t="s">
        <v>571</v>
      </c>
      <c r="DC102" s="852"/>
      <c r="DD102" s="852"/>
      <c r="DE102" s="852"/>
      <c r="DF102" s="891"/>
      <c r="DG102" s="890" t="s">
        <v>571</v>
      </c>
      <c r="DH102" s="852"/>
      <c r="DI102" s="852"/>
      <c r="DJ102" s="852"/>
      <c r="DK102" s="891"/>
      <c r="DL102" s="890" t="s">
        <v>571</v>
      </c>
      <c r="DM102" s="852"/>
      <c r="DN102" s="852"/>
      <c r="DO102" s="852"/>
      <c r="DP102" s="891"/>
      <c r="DQ102" s="890" t="s">
        <v>571</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311</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311</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311</v>
      </c>
      <c r="DR109" s="893"/>
      <c r="DS109" s="893"/>
      <c r="DT109" s="893"/>
      <c r="DU109" s="894"/>
      <c r="DV109" s="892" t="s">
        <v>428</v>
      </c>
      <c r="DW109" s="893"/>
      <c r="DX109" s="893"/>
      <c r="DY109" s="893"/>
      <c r="DZ109" s="895"/>
    </row>
    <row r="110" spans="1:131" s="230" customFormat="1" ht="26.25" customHeight="1" x14ac:dyDescent="0.15">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282076</v>
      </c>
      <c r="AB110" s="900"/>
      <c r="AC110" s="900"/>
      <c r="AD110" s="900"/>
      <c r="AE110" s="901"/>
      <c r="AF110" s="902">
        <v>290256</v>
      </c>
      <c r="AG110" s="900"/>
      <c r="AH110" s="900"/>
      <c r="AI110" s="900"/>
      <c r="AJ110" s="901"/>
      <c r="AK110" s="902">
        <v>303542</v>
      </c>
      <c r="AL110" s="900"/>
      <c r="AM110" s="900"/>
      <c r="AN110" s="900"/>
      <c r="AO110" s="901"/>
      <c r="AP110" s="903">
        <v>10.6</v>
      </c>
      <c r="AQ110" s="904"/>
      <c r="AR110" s="904"/>
      <c r="AS110" s="904"/>
      <c r="AT110" s="905"/>
      <c r="AU110" s="906" t="s">
        <v>75</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3314923</v>
      </c>
      <c r="BR110" s="931"/>
      <c r="BS110" s="931"/>
      <c r="BT110" s="931"/>
      <c r="BU110" s="931"/>
      <c r="BV110" s="931">
        <v>3272970</v>
      </c>
      <c r="BW110" s="931"/>
      <c r="BX110" s="931"/>
      <c r="BY110" s="931"/>
      <c r="BZ110" s="931"/>
      <c r="CA110" s="931">
        <v>3042808</v>
      </c>
      <c r="CB110" s="931"/>
      <c r="CC110" s="931"/>
      <c r="CD110" s="931"/>
      <c r="CE110" s="931"/>
      <c r="CF110" s="944">
        <v>106.2</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15">
      <c r="A111" s="934" t="s">
        <v>434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435</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v>91719</v>
      </c>
      <c r="BR111" s="926"/>
      <c r="BS111" s="926"/>
      <c r="BT111" s="926"/>
      <c r="BU111" s="926"/>
      <c r="BV111" s="926" t="s">
        <v>131</v>
      </c>
      <c r="BW111" s="926"/>
      <c r="BX111" s="926"/>
      <c r="BY111" s="926"/>
      <c r="BZ111" s="926"/>
      <c r="CA111" s="926" t="s">
        <v>131</v>
      </c>
      <c r="CB111" s="926"/>
      <c r="CC111" s="926"/>
      <c r="CD111" s="926"/>
      <c r="CE111" s="926"/>
      <c r="CF111" s="920" t="s">
        <v>435</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3090520</v>
      </c>
      <c r="BR112" s="926"/>
      <c r="BS112" s="926"/>
      <c r="BT112" s="926"/>
      <c r="BU112" s="926"/>
      <c r="BV112" s="926">
        <v>3164242</v>
      </c>
      <c r="BW112" s="926"/>
      <c r="BX112" s="926"/>
      <c r="BY112" s="926"/>
      <c r="BZ112" s="926"/>
      <c r="CA112" s="926">
        <v>3132360</v>
      </c>
      <c r="CB112" s="926"/>
      <c r="CC112" s="926"/>
      <c r="CD112" s="926"/>
      <c r="CE112" s="926"/>
      <c r="CF112" s="920">
        <v>109.3</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15">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209546</v>
      </c>
      <c r="AB113" s="938"/>
      <c r="AC113" s="938"/>
      <c r="AD113" s="938"/>
      <c r="AE113" s="939"/>
      <c r="AF113" s="940">
        <v>229034</v>
      </c>
      <c r="AG113" s="938"/>
      <c r="AH113" s="938"/>
      <c r="AI113" s="938"/>
      <c r="AJ113" s="939"/>
      <c r="AK113" s="940">
        <v>243698</v>
      </c>
      <c r="AL113" s="938"/>
      <c r="AM113" s="938"/>
      <c r="AN113" s="938"/>
      <c r="AO113" s="939"/>
      <c r="AP113" s="941">
        <v>8.5</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174522</v>
      </c>
      <c r="BR113" s="926"/>
      <c r="BS113" s="926"/>
      <c r="BT113" s="926"/>
      <c r="BU113" s="926"/>
      <c r="BV113" s="926">
        <v>168108</v>
      </c>
      <c r="BW113" s="926"/>
      <c r="BX113" s="926"/>
      <c r="BY113" s="926"/>
      <c r="BZ113" s="926"/>
      <c r="CA113" s="926">
        <v>192212</v>
      </c>
      <c r="CB113" s="926"/>
      <c r="CC113" s="926"/>
      <c r="CD113" s="926"/>
      <c r="CE113" s="926"/>
      <c r="CF113" s="920">
        <v>6.7</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13983</v>
      </c>
      <c r="AB114" s="959"/>
      <c r="AC114" s="959"/>
      <c r="AD114" s="959"/>
      <c r="AE114" s="960"/>
      <c r="AF114" s="961">
        <v>14947</v>
      </c>
      <c r="AG114" s="959"/>
      <c r="AH114" s="959"/>
      <c r="AI114" s="959"/>
      <c r="AJ114" s="960"/>
      <c r="AK114" s="961">
        <v>15835</v>
      </c>
      <c r="AL114" s="959"/>
      <c r="AM114" s="959"/>
      <c r="AN114" s="959"/>
      <c r="AO114" s="960"/>
      <c r="AP114" s="962">
        <v>0.6</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531688</v>
      </c>
      <c r="BR114" s="926"/>
      <c r="BS114" s="926"/>
      <c r="BT114" s="926"/>
      <c r="BU114" s="926"/>
      <c r="BV114" s="926">
        <v>530958</v>
      </c>
      <c r="BW114" s="926"/>
      <c r="BX114" s="926"/>
      <c r="BY114" s="926"/>
      <c r="BZ114" s="926"/>
      <c r="CA114" s="926">
        <v>520787</v>
      </c>
      <c r="CB114" s="926"/>
      <c r="CC114" s="926"/>
      <c r="CD114" s="926"/>
      <c r="CE114" s="926"/>
      <c r="CF114" s="920">
        <v>18.2</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435</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30965</v>
      </c>
      <c r="AB115" s="938"/>
      <c r="AC115" s="938"/>
      <c r="AD115" s="938"/>
      <c r="AE115" s="939"/>
      <c r="AF115" s="940">
        <v>16134</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435</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536570</v>
      </c>
      <c r="AB117" s="979"/>
      <c r="AC117" s="979"/>
      <c r="AD117" s="979"/>
      <c r="AE117" s="980"/>
      <c r="AF117" s="981">
        <v>550371</v>
      </c>
      <c r="AG117" s="979"/>
      <c r="AH117" s="979"/>
      <c r="AI117" s="979"/>
      <c r="AJ117" s="980"/>
      <c r="AK117" s="981">
        <v>563075</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311</v>
      </c>
      <c r="AL118" s="893"/>
      <c r="AM118" s="893"/>
      <c r="AN118" s="893"/>
      <c r="AO118" s="894"/>
      <c r="AP118" s="970" t="s">
        <v>428</v>
      </c>
      <c r="AQ118" s="971"/>
      <c r="AR118" s="971"/>
      <c r="AS118" s="971"/>
      <c r="AT118" s="972"/>
      <c r="AU118" s="908"/>
      <c r="AV118" s="909"/>
      <c r="AW118" s="909"/>
      <c r="AX118" s="909"/>
      <c r="AY118" s="909"/>
      <c r="AZ118" s="973" t="s">
        <v>457</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458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7"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459</v>
      </c>
      <c r="BP119" s="1005"/>
      <c r="BQ119" s="999">
        <v>7203372</v>
      </c>
      <c r="BR119" s="1000"/>
      <c r="BS119" s="1000"/>
      <c r="BT119" s="1000"/>
      <c r="BU119" s="1000"/>
      <c r="BV119" s="1000">
        <v>7136278</v>
      </c>
      <c r="BW119" s="1000"/>
      <c r="BX119" s="1000"/>
      <c r="BY119" s="1000"/>
      <c r="BZ119" s="1000"/>
      <c r="CA119" s="1000">
        <v>6888167</v>
      </c>
      <c r="CB119" s="1000"/>
      <c r="CC119" s="1000"/>
      <c r="CD119" s="1000"/>
      <c r="CE119" s="1000"/>
      <c r="CF119" s="1001"/>
      <c r="CG119" s="1002"/>
      <c r="CH119" s="1002"/>
      <c r="CI119" s="1002"/>
      <c r="CJ119" s="1003"/>
      <c r="CK119" s="950"/>
      <c r="CL119" s="951"/>
      <c r="CM119" s="973" t="s">
        <v>460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91719</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8"/>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435</v>
      </c>
      <c r="AG120" s="959"/>
      <c r="AH120" s="959"/>
      <c r="AI120" s="959"/>
      <c r="AJ120" s="960"/>
      <c r="AK120" s="961" t="s">
        <v>131</v>
      </c>
      <c r="AL120" s="959"/>
      <c r="AM120" s="959"/>
      <c r="AN120" s="959"/>
      <c r="AO120" s="960"/>
      <c r="AP120" s="962" t="s">
        <v>435</v>
      </c>
      <c r="AQ120" s="963"/>
      <c r="AR120" s="963"/>
      <c r="AS120" s="963"/>
      <c r="AT120" s="964"/>
      <c r="AU120" s="991" t="s">
        <v>461</v>
      </c>
      <c r="AV120" s="992"/>
      <c r="AW120" s="992"/>
      <c r="AX120" s="992"/>
      <c r="AY120" s="993"/>
      <c r="AZ120" s="929" t="s">
        <v>462</v>
      </c>
      <c r="BA120" s="897"/>
      <c r="BB120" s="897"/>
      <c r="BC120" s="897"/>
      <c r="BD120" s="897"/>
      <c r="BE120" s="897"/>
      <c r="BF120" s="897"/>
      <c r="BG120" s="897"/>
      <c r="BH120" s="897"/>
      <c r="BI120" s="897"/>
      <c r="BJ120" s="897"/>
      <c r="BK120" s="897"/>
      <c r="BL120" s="897"/>
      <c r="BM120" s="897"/>
      <c r="BN120" s="897"/>
      <c r="BO120" s="897"/>
      <c r="BP120" s="898"/>
      <c r="BQ120" s="930">
        <v>2200887</v>
      </c>
      <c r="BR120" s="931"/>
      <c r="BS120" s="931"/>
      <c r="BT120" s="931"/>
      <c r="BU120" s="931"/>
      <c r="BV120" s="931">
        <v>2397988</v>
      </c>
      <c r="BW120" s="931"/>
      <c r="BX120" s="931"/>
      <c r="BY120" s="931"/>
      <c r="BZ120" s="931"/>
      <c r="CA120" s="931">
        <v>2532838</v>
      </c>
      <c r="CB120" s="931"/>
      <c r="CC120" s="931"/>
      <c r="CD120" s="931"/>
      <c r="CE120" s="931"/>
      <c r="CF120" s="944">
        <v>88.4</v>
      </c>
      <c r="CG120" s="945"/>
      <c r="CH120" s="945"/>
      <c r="CI120" s="945"/>
      <c r="CJ120" s="945"/>
      <c r="CK120" s="1006" t="s">
        <v>463</v>
      </c>
      <c r="CL120" s="1007"/>
      <c r="CM120" s="1007"/>
      <c r="CN120" s="1007"/>
      <c r="CO120" s="1008"/>
      <c r="CP120" s="1014" t="s">
        <v>464</v>
      </c>
      <c r="CQ120" s="1015"/>
      <c r="CR120" s="1015"/>
      <c r="CS120" s="1015"/>
      <c r="CT120" s="1015"/>
      <c r="CU120" s="1015"/>
      <c r="CV120" s="1015"/>
      <c r="CW120" s="1015"/>
      <c r="CX120" s="1015"/>
      <c r="CY120" s="1015"/>
      <c r="CZ120" s="1015"/>
      <c r="DA120" s="1015"/>
      <c r="DB120" s="1015"/>
      <c r="DC120" s="1015"/>
      <c r="DD120" s="1015"/>
      <c r="DE120" s="1015"/>
      <c r="DF120" s="1016"/>
      <c r="DG120" s="930">
        <v>3085757</v>
      </c>
      <c r="DH120" s="931"/>
      <c r="DI120" s="931"/>
      <c r="DJ120" s="931"/>
      <c r="DK120" s="931"/>
      <c r="DL120" s="931">
        <v>3159828</v>
      </c>
      <c r="DM120" s="931"/>
      <c r="DN120" s="931"/>
      <c r="DO120" s="931"/>
      <c r="DP120" s="931"/>
      <c r="DQ120" s="931">
        <v>3128555</v>
      </c>
      <c r="DR120" s="931"/>
      <c r="DS120" s="931"/>
      <c r="DT120" s="931"/>
      <c r="DU120" s="931"/>
      <c r="DV120" s="932">
        <v>109.2</v>
      </c>
      <c r="DW120" s="932"/>
      <c r="DX120" s="932"/>
      <c r="DY120" s="932"/>
      <c r="DZ120" s="933"/>
    </row>
    <row r="121" spans="1:130" s="230" customFormat="1" ht="26.25" customHeight="1" x14ac:dyDescent="0.15">
      <c r="A121" s="1058"/>
      <c r="B121" s="949"/>
      <c r="C121" s="974" t="s">
        <v>465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435</v>
      </c>
      <c r="AB121" s="959"/>
      <c r="AC121" s="959"/>
      <c r="AD121" s="959"/>
      <c r="AE121" s="960"/>
      <c r="AF121" s="961" t="s">
        <v>435</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466</v>
      </c>
      <c r="BA121" s="923"/>
      <c r="BB121" s="923"/>
      <c r="BC121" s="923"/>
      <c r="BD121" s="923"/>
      <c r="BE121" s="923"/>
      <c r="BF121" s="923"/>
      <c r="BG121" s="923"/>
      <c r="BH121" s="923"/>
      <c r="BI121" s="923"/>
      <c r="BJ121" s="923"/>
      <c r="BK121" s="923"/>
      <c r="BL121" s="923"/>
      <c r="BM121" s="923"/>
      <c r="BN121" s="923"/>
      <c r="BO121" s="923"/>
      <c r="BP121" s="924"/>
      <c r="BQ121" s="925" t="s">
        <v>435</v>
      </c>
      <c r="BR121" s="926"/>
      <c r="BS121" s="926"/>
      <c r="BT121" s="926"/>
      <c r="BU121" s="926"/>
      <c r="BV121" s="926" t="s">
        <v>131</v>
      </c>
      <c r="BW121" s="926"/>
      <c r="BX121" s="926"/>
      <c r="BY121" s="926"/>
      <c r="BZ121" s="926"/>
      <c r="CA121" s="926" t="s">
        <v>131</v>
      </c>
      <c r="CB121" s="926"/>
      <c r="CC121" s="926"/>
      <c r="CD121" s="926"/>
      <c r="CE121" s="926"/>
      <c r="CF121" s="920" t="s">
        <v>131</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v>4763</v>
      </c>
      <c r="DH121" s="926"/>
      <c r="DI121" s="926"/>
      <c r="DJ121" s="926"/>
      <c r="DK121" s="926"/>
      <c r="DL121" s="926">
        <v>4414</v>
      </c>
      <c r="DM121" s="926"/>
      <c r="DN121" s="926"/>
      <c r="DO121" s="926"/>
      <c r="DP121" s="926"/>
      <c r="DQ121" s="926">
        <v>3805</v>
      </c>
      <c r="DR121" s="926"/>
      <c r="DS121" s="926"/>
      <c r="DT121" s="926"/>
      <c r="DU121" s="926"/>
      <c r="DV121" s="927">
        <v>0.1</v>
      </c>
      <c r="DW121" s="927"/>
      <c r="DX121" s="927"/>
      <c r="DY121" s="927"/>
      <c r="DZ121" s="928"/>
    </row>
    <row r="122" spans="1:130" s="230" customFormat="1" ht="26.25" customHeight="1" x14ac:dyDescent="0.15">
      <c r="A122" s="1058"/>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435</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467</v>
      </c>
      <c r="BA122" s="965"/>
      <c r="BB122" s="965"/>
      <c r="BC122" s="965"/>
      <c r="BD122" s="965"/>
      <c r="BE122" s="965"/>
      <c r="BF122" s="965"/>
      <c r="BG122" s="965"/>
      <c r="BH122" s="965"/>
      <c r="BI122" s="965"/>
      <c r="BJ122" s="965"/>
      <c r="BK122" s="965"/>
      <c r="BL122" s="965"/>
      <c r="BM122" s="965"/>
      <c r="BN122" s="965"/>
      <c r="BO122" s="965"/>
      <c r="BP122" s="966"/>
      <c r="BQ122" s="999">
        <v>4608585</v>
      </c>
      <c r="BR122" s="1000"/>
      <c r="BS122" s="1000"/>
      <c r="BT122" s="1000"/>
      <c r="BU122" s="1000"/>
      <c r="BV122" s="1000">
        <v>4517460</v>
      </c>
      <c r="BW122" s="1000"/>
      <c r="BX122" s="1000"/>
      <c r="BY122" s="1000"/>
      <c r="BZ122" s="1000"/>
      <c r="CA122" s="1000">
        <v>4285710</v>
      </c>
      <c r="CB122" s="1000"/>
      <c r="CC122" s="1000"/>
      <c r="CD122" s="1000"/>
      <c r="CE122" s="1000"/>
      <c r="CF122" s="1017">
        <v>149.6</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435</v>
      </c>
      <c r="DH122" s="926"/>
      <c r="DI122" s="926"/>
      <c r="DJ122" s="926"/>
      <c r="DK122" s="926"/>
      <c r="DL122" s="926" t="s">
        <v>131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15">
      <c r="A123" s="1058"/>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435</v>
      </c>
      <c r="AB123" s="959"/>
      <c r="AC123" s="959"/>
      <c r="AD123" s="959"/>
      <c r="AE123" s="960"/>
      <c r="AF123" s="961" t="s">
        <v>435</v>
      </c>
      <c r="AG123" s="959"/>
      <c r="AH123" s="959"/>
      <c r="AI123" s="959"/>
      <c r="AJ123" s="960"/>
      <c r="AK123" s="961" t="s">
        <v>435</v>
      </c>
      <c r="AL123" s="959"/>
      <c r="AM123" s="959"/>
      <c r="AN123" s="959"/>
      <c r="AO123" s="960"/>
      <c r="AP123" s="962" t="s">
        <v>435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468</v>
      </c>
      <c r="BP123" s="1005"/>
      <c r="BQ123" s="1064">
        <v>6809472</v>
      </c>
      <c r="BR123" s="1031"/>
      <c r="BS123" s="1031"/>
      <c r="BT123" s="1031"/>
      <c r="BU123" s="1031"/>
      <c r="BV123" s="1031">
        <v>6915448</v>
      </c>
      <c r="BW123" s="1031"/>
      <c r="BX123" s="1031"/>
      <c r="BY123" s="1031"/>
      <c r="BZ123" s="1031"/>
      <c r="CA123" s="1031">
        <v>6818548</v>
      </c>
      <c r="CB123" s="1031"/>
      <c r="CC123" s="1031"/>
      <c r="CD123" s="1031"/>
      <c r="CE123" s="1031"/>
      <c r="CF123" s="1001"/>
      <c r="CG123" s="1002"/>
      <c r="CH123" s="1002"/>
      <c r="CI123" s="1002"/>
      <c r="CJ123" s="1003"/>
      <c r="CK123" s="1009"/>
      <c r="CL123" s="1010"/>
      <c r="CM123" s="1010"/>
      <c r="CN123" s="1010"/>
      <c r="CO123" s="1011"/>
      <c r="CP123" s="1019" t="s">
        <v>469</v>
      </c>
      <c r="CQ123" s="1020"/>
      <c r="CR123" s="1020"/>
      <c r="CS123" s="1020"/>
      <c r="CT123" s="1020"/>
      <c r="CU123" s="1020"/>
      <c r="CV123" s="1020"/>
      <c r="CW123" s="1020"/>
      <c r="CX123" s="1020"/>
      <c r="CY123" s="1020"/>
      <c r="CZ123" s="1020"/>
      <c r="DA123" s="1020"/>
      <c r="DB123" s="1020"/>
      <c r="DC123" s="1020"/>
      <c r="DD123" s="1020"/>
      <c r="DE123" s="1020"/>
      <c r="DF123" s="1021"/>
      <c r="DG123" s="958" t="s">
        <v>435</v>
      </c>
      <c r="DH123" s="959"/>
      <c r="DI123" s="959"/>
      <c r="DJ123" s="959"/>
      <c r="DK123" s="960"/>
      <c r="DL123" s="961" t="s">
        <v>131</v>
      </c>
      <c r="DM123" s="959"/>
      <c r="DN123" s="959"/>
      <c r="DO123" s="959"/>
      <c r="DP123" s="960"/>
      <c r="DQ123" s="961" t="s">
        <v>435</v>
      </c>
      <c r="DR123" s="959"/>
      <c r="DS123" s="959"/>
      <c r="DT123" s="959"/>
      <c r="DU123" s="960"/>
      <c r="DV123" s="962" t="s">
        <v>131</v>
      </c>
      <c r="DW123" s="963"/>
      <c r="DX123" s="963"/>
      <c r="DY123" s="963"/>
      <c r="DZ123" s="964"/>
    </row>
    <row r="124" spans="1:130" s="230" customFormat="1" ht="26.25" customHeight="1" thickBot="1" x14ac:dyDescent="0.2">
      <c r="A124" s="1058"/>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60" t="s">
        <v>470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14.4</v>
      </c>
      <c r="BR124" s="1027"/>
      <c r="BS124" s="1027"/>
      <c r="BT124" s="1027"/>
      <c r="BU124" s="1027"/>
      <c r="BV124" s="1027">
        <v>7.4</v>
      </c>
      <c r="BW124" s="1027"/>
      <c r="BX124" s="1027"/>
      <c r="BY124" s="1027"/>
      <c r="BZ124" s="1027"/>
      <c r="CA124" s="1027">
        <v>2.4</v>
      </c>
      <c r="CB124" s="1027"/>
      <c r="CC124" s="1027"/>
      <c r="CD124" s="1027"/>
      <c r="CE124" s="1027"/>
      <c r="CF124" s="1028"/>
      <c r="CG124" s="1029"/>
      <c r="CH124" s="1029"/>
      <c r="CI124" s="1029"/>
      <c r="CJ124" s="1030"/>
      <c r="CK124" s="1012"/>
      <c r="CL124" s="1012"/>
      <c r="CM124" s="1012"/>
      <c r="CN124" s="1012"/>
      <c r="CO124" s="1013"/>
      <c r="CP124" s="1019" t="s">
        <v>471</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8"/>
      <c r="B125" s="949"/>
      <c r="C125" s="922" t="s">
        <v>458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435</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472</v>
      </c>
      <c r="CL125" s="1007"/>
      <c r="CM125" s="1007"/>
      <c r="CN125" s="1007"/>
      <c r="CO125" s="1008"/>
      <c r="CP125" s="929" t="s">
        <v>473</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8"/>
      <c r="B126" s="949"/>
      <c r="C126" s="922" t="s">
        <v>460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30965</v>
      </c>
      <c r="AB126" s="959"/>
      <c r="AC126" s="959"/>
      <c r="AD126" s="959"/>
      <c r="AE126" s="960"/>
      <c r="AF126" s="961">
        <v>16134</v>
      </c>
      <c r="AG126" s="959"/>
      <c r="AH126" s="959"/>
      <c r="AI126" s="959"/>
      <c r="AJ126" s="960"/>
      <c r="AK126" s="961" t="s">
        <v>131</v>
      </c>
      <c r="AL126" s="959"/>
      <c r="AM126" s="959"/>
      <c r="AN126" s="959"/>
      <c r="AO126" s="960"/>
      <c r="AP126" s="962" t="s">
        <v>435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474</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435</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9"/>
      <c r="B127" s="951"/>
      <c r="C127" s="973" t="s">
        <v>475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435</v>
      </c>
      <c r="AG127" s="959"/>
      <c r="AH127" s="959"/>
      <c r="AI127" s="959"/>
      <c r="AJ127" s="960"/>
      <c r="AK127" s="961" t="s">
        <v>131</v>
      </c>
      <c r="AL127" s="959"/>
      <c r="AM127" s="959"/>
      <c r="AN127" s="959"/>
      <c r="AO127" s="960"/>
      <c r="AP127" s="962" t="s">
        <v>131</v>
      </c>
      <c r="AQ127" s="963"/>
      <c r="AR127" s="963"/>
      <c r="AS127" s="963"/>
      <c r="AT127" s="964"/>
      <c r="AU127" s="232"/>
      <c r="AV127" s="232"/>
      <c r="AW127" s="232"/>
      <c r="AX127" s="1032" t="s">
        <v>476</v>
      </c>
      <c r="AY127" s="1033"/>
      <c r="AZ127" s="1033"/>
      <c r="BA127" s="1033"/>
      <c r="BB127" s="1033"/>
      <c r="BC127" s="1033"/>
      <c r="BD127" s="1033"/>
      <c r="BE127" s="1034"/>
      <c r="BF127" s="1035" t="s">
        <v>477</v>
      </c>
      <c r="BG127" s="1033"/>
      <c r="BH127" s="1033"/>
      <c r="BI127" s="1033"/>
      <c r="BJ127" s="1033"/>
      <c r="BK127" s="1033"/>
      <c r="BL127" s="1034"/>
      <c r="BM127" s="1035" t="s">
        <v>478</v>
      </c>
      <c r="BN127" s="1033"/>
      <c r="BO127" s="1033"/>
      <c r="BP127" s="1033"/>
      <c r="BQ127" s="1033"/>
      <c r="BR127" s="1033"/>
      <c r="BS127" s="1034"/>
      <c r="BT127" s="1035" t="s">
        <v>479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480</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435</v>
      </c>
      <c r="DW127" s="927"/>
      <c r="DX127" s="927"/>
      <c r="DY127" s="927"/>
      <c r="DZ127" s="928"/>
    </row>
    <row r="128" spans="1:130" s="230" customFormat="1" ht="26.25" customHeight="1" thickBot="1" x14ac:dyDescent="0.2">
      <c r="A128" s="1042" t="s">
        <v>481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482</v>
      </c>
      <c r="X128" s="1044"/>
      <c r="Y128" s="1044"/>
      <c r="Z128" s="1045"/>
      <c r="AA128" s="1046" t="s">
        <v>131</v>
      </c>
      <c r="AB128" s="1047"/>
      <c r="AC128" s="1047"/>
      <c r="AD128" s="1047"/>
      <c r="AE128" s="1048"/>
      <c r="AF128" s="1049" t="s">
        <v>131</v>
      </c>
      <c r="AG128" s="1047"/>
      <c r="AH128" s="1047"/>
      <c r="AI128" s="1047"/>
      <c r="AJ128" s="1048"/>
      <c r="AK128" s="1049" t="s">
        <v>131</v>
      </c>
      <c r="AL128" s="1047"/>
      <c r="AM128" s="1047"/>
      <c r="AN128" s="1047"/>
      <c r="AO128" s="1048"/>
      <c r="AP128" s="1050"/>
      <c r="AQ128" s="1051"/>
      <c r="AR128" s="1051"/>
      <c r="AS128" s="1051"/>
      <c r="AT128" s="1052"/>
      <c r="AU128" s="232"/>
      <c r="AV128" s="232"/>
      <c r="AW128" s="232"/>
      <c r="AX128" s="896" t="s">
        <v>483</v>
      </c>
      <c r="AY128" s="897"/>
      <c r="AZ128" s="897"/>
      <c r="BA128" s="897"/>
      <c r="BB128" s="897"/>
      <c r="BC128" s="897"/>
      <c r="BD128" s="897"/>
      <c r="BE128" s="898"/>
      <c r="BF128" s="1053" t="s">
        <v>131</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484</v>
      </c>
      <c r="CQ128" s="726"/>
      <c r="CR128" s="726"/>
      <c r="CS128" s="726"/>
      <c r="CT128" s="726"/>
      <c r="CU128" s="726"/>
      <c r="CV128" s="726"/>
      <c r="CW128" s="726"/>
      <c r="CX128" s="726"/>
      <c r="CY128" s="726"/>
      <c r="CZ128" s="726"/>
      <c r="DA128" s="726"/>
      <c r="DB128" s="726"/>
      <c r="DC128" s="726"/>
      <c r="DD128" s="726"/>
      <c r="DE128" s="726"/>
      <c r="DF128" s="1037"/>
      <c r="DG128" s="1038" t="s">
        <v>131</v>
      </c>
      <c r="DH128" s="1039"/>
      <c r="DI128" s="1039"/>
      <c r="DJ128" s="1039"/>
      <c r="DK128" s="1039"/>
      <c r="DL128" s="1039" t="s">
        <v>131</v>
      </c>
      <c r="DM128" s="1039"/>
      <c r="DN128" s="1039"/>
      <c r="DO128" s="1039"/>
      <c r="DP128" s="1039"/>
      <c r="DQ128" s="1039" t="s">
        <v>131</v>
      </c>
      <c r="DR128" s="1039"/>
      <c r="DS128" s="1039"/>
      <c r="DT128" s="1039"/>
      <c r="DU128" s="1039"/>
      <c r="DV128" s="1040" t="s">
        <v>131</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485</v>
      </c>
      <c r="X129" s="1071"/>
      <c r="Y129" s="1071"/>
      <c r="Z129" s="1072"/>
      <c r="AA129" s="958">
        <v>3091084</v>
      </c>
      <c r="AB129" s="959"/>
      <c r="AC129" s="959"/>
      <c r="AD129" s="959"/>
      <c r="AE129" s="960"/>
      <c r="AF129" s="961">
        <v>3303329</v>
      </c>
      <c r="AG129" s="959"/>
      <c r="AH129" s="959"/>
      <c r="AI129" s="959"/>
      <c r="AJ129" s="960"/>
      <c r="AK129" s="961">
        <v>3221701</v>
      </c>
      <c r="AL129" s="959"/>
      <c r="AM129" s="959"/>
      <c r="AN129" s="959"/>
      <c r="AO129" s="960"/>
      <c r="AP129" s="1073"/>
      <c r="AQ129" s="1074"/>
      <c r="AR129" s="1074"/>
      <c r="AS129" s="1074"/>
      <c r="AT129" s="1075"/>
      <c r="AU129" s="233"/>
      <c r="AV129" s="233"/>
      <c r="AW129" s="233"/>
      <c r="AX129" s="1065" t="s">
        <v>486</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488</v>
      </c>
      <c r="X130" s="1071"/>
      <c r="Y130" s="1071"/>
      <c r="Z130" s="1072"/>
      <c r="AA130" s="958">
        <v>356905</v>
      </c>
      <c r="AB130" s="959"/>
      <c r="AC130" s="959"/>
      <c r="AD130" s="959"/>
      <c r="AE130" s="960"/>
      <c r="AF130" s="961">
        <v>352992</v>
      </c>
      <c r="AG130" s="959"/>
      <c r="AH130" s="959"/>
      <c r="AI130" s="959"/>
      <c r="AJ130" s="960"/>
      <c r="AK130" s="961">
        <v>356069</v>
      </c>
      <c r="AL130" s="959"/>
      <c r="AM130" s="959"/>
      <c r="AN130" s="959"/>
      <c r="AO130" s="960"/>
      <c r="AP130" s="1073"/>
      <c r="AQ130" s="1074"/>
      <c r="AR130" s="1074"/>
      <c r="AS130" s="1074"/>
      <c r="AT130" s="1075"/>
      <c r="AU130" s="233"/>
      <c r="AV130" s="233"/>
      <c r="AW130" s="233"/>
      <c r="AX130" s="1065" t="s">
        <v>489</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490</v>
      </c>
      <c r="X131" s="1108"/>
      <c r="Y131" s="1108"/>
      <c r="Z131" s="1109"/>
      <c r="AA131" s="1004">
        <v>2734179</v>
      </c>
      <c r="AB131" s="986"/>
      <c r="AC131" s="986"/>
      <c r="AD131" s="986"/>
      <c r="AE131" s="987"/>
      <c r="AF131" s="985">
        <v>2950337</v>
      </c>
      <c r="AG131" s="986"/>
      <c r="AH131" s="986"/>
      <c r="AI131" s="986"/>
      <c r="AJ131" s="987"/>
      <c r="AK131" s="985">
        <v>2865632</v>
      </c>
      <c r="AL131" s="986"/>
      <c r="AM131" s="986"/>
      <c r="AN131" s="986"/>
      <c r="AO131" s="987"/>
      <c r="AP131" s="1110"/>
      <c r="AQ131" s="1111"/>
      <c r="AR131" s="1111"/>
      <c r="AS131" s="1111"/>
      <c r="AT131" s="1112"/>
      <c r="AU131" s="233"/>
      <c r="AV131" s="233"/>
      <c r="AW131" s="233"/>
      <c r="AX131" s="1083" t="s">
        <v>491</v>
      </c>
      <c r="AY131" s="726"/>
      <c r="AZ131" s="726"/>
      <c r="BA131" s="726"/>
      <c r="BB131" s="726"/>
      <c r="BC131" s="726"/>
      <c r="BD131" s="726"/>
      <c r="BE131" s="1037"/>
      <c r="BF131" s="1084">
        <v>2.4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493</v>
      </c>
      <c r="W132" s="1094"/>
      <c r="X132" s="1094"/>
      <c r="Y132" s="1094"/>
      <c r="Z132" s="1095"/>
      <c r="AA132" s="1096">
        <v>6.5710767289999996</v>
      </c>
      <c r="AB132" s="1097"/>
      <c r="AC132" s="1097"/>
      <c r="AD132" s="1097"/>
      <c r="AE132" s="1098"/>
      <c r="AF132" s="1099">
        <v>6.6900493059999997</v>
      </c>
      <c r="AG132" s="1097"/>
      <c r="AH132" s="1097"/>
      <c r="AI132" s="1097"/>
      <c r="AJ132" s="1098"/>
      <c r="AK132" s="1099">
        <v>7.223746803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494</v>
      </c>
      <c r="W133" s="1077"/>
      <c r="X133" s="1077"/>
      <c r="Y133" s="1077"/>
      <c r="Z133" s="1078"/>
      <c r="AA133" s="1079">
        <v>5.9</v>
      </c>
      <c r="AB133" s="1080"/>
      <c r="AC133" s="1080"/>
      <c r="AD133" s="1080"/>
      <c r="AE133" s="1081"/>
      <c r="AF133" s="1079">
        <v>6.3</v>
      </c>
      <c r="AG133" s="1080"/>
      <c r="AH133" s="1080"/>
      <c r="AI133" s="1080"/>
      <c r="AJ133" s="1081"/>
      <c r="AK133" s="1079">
        <v>6.8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XQqmvKky6K57J/4NFY+Jj6jRK6GDCSu2Mj/BN/GNAKVo4JEiiH5l5Nvuv/H1fnOFJZFxxjbdARQPxCuB01W6Q==" saltValue="u/PBmoHSWIUtrW9fXLTR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oXEhLpIGb2k/FJjrRn2Sdj7rd7Fw67lWnap8OFUgRcOWIbkLsHl0Cp8BEKagJJ/7NNXB0mjNtyIx6dZlBFLvw==" saltValue="7Mrjicai6LTBJAkWVjCU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e4T2PWYrZkfxl72OAmL3IRwwvJK7s3f+PcFBD8oYLIvlGpPGDNOZURNvY3Uq9u3qoKvm7YABg2HUlek06X4Fw==" saltValue="8dPN8VszRGHSeGmTqiJA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498</v>
      </c>
      <c r="AP7" s="272"/>
      <c r="AQ7" s="273" t="s">
        <v>499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500</v>
      </c>
      <c r="AQ8" s="279" t="s">
        <v>501</v>
      </c>
      <c r="AR8" s="280" t="s">
        <v>502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503</v>
      </c>
      <c r="AL9" s="1117"/>
      <c r="AM9" s="1117"/>
      <c r="AN9" s="1118"/>
      <c r="AO9" s="281">
        <v>821794</v>
      </c>
      <c r="AP9" s="281">
        <v>88119</v>
      </c>
      <c r="AQ9" s="282">
        <v>138583</v>
      </c>
      <c r="AR9" s="283">
        <v>-36.4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504</v>
      </c>
      <c r="AL10" s="1117"/>
      <c r="AM10" s="1117"/>
      <c r="AN10" s="1118"/>
      <c r="AO10" s="284">
        <v>123617</v>
      </c>
      <c r="AP10" s="284">
        <v>13255</v>
      </c>
      <c r="AQ10" s="285">
        <v>15847</v>
      </c>
      <c r="AR10" s="286">
        <v>-16.399999999999999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505</v>
      </c>
      <c r="AL11" s="1117"/>
      <c r="AM11" s="1117"/>
      <c r="AN11" s="1118"/>
      <c r="AO11" s="284" t="s">
        <v>506</v>
      </c>
      <c r="AP11" s="284" t="s">
        <v>506</v>
      </c>
      <c r="AQ11" s="285">
        <v>2224</v>
      </c>
      <c r="AR11" s="286" t="s">
        <v>506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507</v>
      </c>
      <c r="AL12" s="1117"/>
      <c r="AM12" s="1117"/>
      <c r="AN12" s="1118"/>
      <c r="AO12" s="284" t="s">
        <v>506</v>
      </c>
      <c r="AP12" s="284" t="s">
        <v>506</v>
      </c>
      <c r="AQ12" s="285" t="s">
        <v>506</v>
      </c>
      <c r="AR12" s="286" t="s">
        <v>506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508</v>
      </c>
      <c r="AL13" s="1117"/>
      <c r="AM13" s="1117"/>
      <c r="AN13" s="1118"/>
      <c r="AO13" s="284">
        <v>42164</v>
      </c>
      <c r="AP13" s="284">
        <v>4521</v>
      </c>
      <c r="AQ13" s="285">
        <v>5571</v>
      </c>
      <c r="AR13" s="286">
        <v>-18.8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509</v>
      </c>
      <c r="AL14" s="1117"/>
      <c r="AM14" s="1117"/>
      <c r="AN14" s="1118"/>
      <c r="AO14" s="284">
        <v>12048</v>
      </c>
      <c r="AP14" s="284">
        <v>1292</v>
      </c>
      <c r="AQ14" s="285">
        <v>2766</v>
      </c>
      <c r="AR14" s="286">
        <v>-53.3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510</v>
      </c>
      <c r="AL15" s="1120"/>
      <c r="AM15" s="1120"/>
      <c r="AN15" s="1121"/>
      <c r="AO15" s="284">
        <v>-49451</v>
      </c>
      <c r="AP15" s="284">
        <v>-5302</v>
      </c>
      <c r="AQ15" s="285">
        <v>-9361</v>
      </c>
      <c r="AR15" s="286">
        <v>-43.4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950172</v>
      </c>
      <c r="AP16" s="284">
        <v>101884</v>
      </c>
      <c r="AQ16" s="285">
        <v>155632</v>
      </c>
      <c r="AR16" s="286">
        <v>-34.5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515</v>
      </c>
      <c r="AL21" s="1123"/>
      <c r="AM21" s="1123"/>
      <c r="AN21" s="1124"/>
      <c r="AO21" s="297">
        <v>9.5399999999999991</v>
      </c>
      <c r="AP21" s="298">
        <v>13.83</v>
      </c>
      <c r="AQ21" s="299">
        <v>-4.29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516</v>
      </c>
      <c r="AL22" s="1123"/>
      <c r="AM22" s="1123"/>
      <c r="AN22" s="1124"/>
      <c r="AO22" s="302">
        <v>94.6</v>
      </c>
      <c r="AP22" s="303">
        <v>96.2</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498</v>
      </c>
      <c r="AP30" s="272"/>
      <c r="AQ30" s="273" t="s">
        <v>499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500</v>
      </c>
      <c r="AQ31" s="279" t="s">
        <v>501</v>
      </c>
      <c r="AR31" s="280" t="s">
        <v>502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520</v>
      </c>
      <c r="AL32" s="1131"/>
      <c r="AM32" s="1131"/>
      <c r="AN32" s="1132"/>
      <c r="AO32" s="312">
        <v>303542</v>
      </c>
      <c r="AP32" s="312">
        <v>32548</v>
      </c>
      <c r="AQ32" s="313">
        <v>82029</v>
      </c>
      <c r="AR32" s="314">
        <v>-60.3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521</v>
      </c>
      <c r="AL33" s="1131"/>
      <c r="AM33" s="1131"/>
      <c r="AN33" s="1132"/>
      <c r="AO33" s="312" t="s">
        <v>506</v>
      </c>
      <c r="AP33" s="312" t="s">
        <v>506</v>
      </c>
      <c r="AQ33" s="313" t="s">
        <v>506</v>
      </c>
      <c r="AR33" s="314" t="s">
        <v>506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522</v>
      </c>
      <c r="AL34" s="1131"/>
      <c r="AM34" s="1131"/>
      <c r="AN34" s="1132"/>
      <c r="AO34" s="312" t="s">
        <v>506</v>
      </c>
      <c r="AP34" s="312" t="s">
        <v>506</v>
      </c>
      <c r="AQ34" s="313" t="s">
        <v>506</v>
      </c>
      <c r="AR34" s="314" t="s">
        <v>506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523</v>
      </c>
      <c r="AL35" s="1131"/>
      <c r="AM35" s="1131"/>
      <c r="AN35" s="1132"/>
      <c r="AO35" s="312">
        <v>243698</v>
      </c>
      <c r="AP35" s="312">
        <v>26131</v>
      </c>
      <c r="AQ35" s="313">
        <v>28200</v>
      </c>
      <c r="AR35" s="314">
        <v>-7.3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524</v>
      </c>
      <c r="AL36" s="1131"/>
      <c r="AM36" s="1131"/>
      <c r="AN36" s="1132"/>
      <c r="AO36" s="312">
        <v>15835</v>
      </c>
      <c r="AP36" s="312">
        <v>1698</v>
      </c>
      <c r="AQ36" s="313">
        <v>4770</v>
      </c>
      <c r="AR36" s="314">
        <v>-64.400000000000006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525</v>
      </c>
      <c r="AL37" s="1131"/>
      <c r="AM37" s="1131"/>
      <c r="AN37" s="1132"/>
      <c r="AO37" s="312" t="s">
        <v>506</v>
      </c>
      <c r="AP37" s="312" t="s">
        <v>506</v>
      </c>
      <c r="AQ37" s="313">
        <v>525</v>
      </c>
      <c r="AR37" s="314" t="s">
        <v>506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526</v>
      </c>
      <c r="AL38" s="1134"/>
      <c r="AM38" s="1134"/>
      <c r="AN38" s="1135"/>
      <c r="AO38" s="315" t="s">
        <v>506</v>
      </c>
      <c r="AP38" s="315" t="s">
        <v>506</v>
      </c>
      <c r="AQ38" s="316">
        <v>4</v>
      </c>
      <c r="AR38" s="304" t="s">
        <v>506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527</v>
      </c>
      <c r="AL39" s="1134"/>
      <c r="AM39" s="1134"/>
      <c r="AN39" s="1135"/>
      <c r="AO39" s="312" t="s">
        <v>506</v>
      </c>
      <c r="AP39" s="312" t="s">
        <v>506</v>
      </c>
      <c r="AQ39" s="313">
        <v>-1861</v>
      </c>
      <c r="AR39" s="314" t="s">
        <v>506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528</v>
      </c>
      <c r="AL40" s="1131"/>
      <c r="AM40" s="1131"/>
      <c r="AN40" s="1132"/>
      <c r="AO40" s="312">
        <v>-356069</v>
      </c>
      <c r="AP40" s="312">
        <v>-38180</v>
      </c>
      <c r="AQ40" s="313">
        <v>-76879</v>
      </c>
      <c r="AR40" s="314">
        <v>-50.3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207006</v>
      </c>
      <c r="AP41" s="312">
        <v>22197</v>
      </c>
      <c r="AQ41" s="313">
        <v>36788</v>
      </c>
      <c r="AR41" s="314">
        <v>-39.700000000000003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498</v>
      </c>
      <c r="AN49" s="1127" t="s">
        <v>532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533</v>
      </c>
      <c r="AO50" s="329" t="s">
        <v>534</v>
      </c>
      <c r="AP50" s="330" t="s">
        <v>535</v>
      </c>
      <c r="AQ50" s="331" t="s">
        <v>536</v>
      </c>
      <c r="AR50" s="332" t="s">
        <v>537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589235</v>
      </c>
      <c r="AN51" s="334">
        <v>60206</v>
      </c>
      <c r="AO51" s="335">
        <v>-2.4</v>
      </c>
      <c r="AP51" s="336">
        <v>114790</v>
      </c>
      <c r="AQ51" s="337">
        <v>-6.6</v>
      </c>
      <c r="AR51" s="338">
        <v>4.2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530815</v>
      </c>
      <c r="AN52" s="342">
        <v>54237</v>
      </c>
      <c r="AO52" s="343">
        <v>41.9</v>
      </c>
      <c r="AP52" s="344">
        <v>55601</v>
      </c>
      <c r="AQ52" s="345">
        <v>-15.5</v>
      </c>
      <c r="AR52" s="346">
        <v>57.4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933378</v>
      </c>
      <c r="AN53" s="334">
        <v>96583</v>
      </c>
      <c r="AO53" s="335">
        <v>60.4</v>
      </c>
      <c r="AP53" s="336">
        <v>126262</v>
      </c>
      <c r="AQ53" s="337">
        <v>10</v>
      </c>
      <c r="AR53" s="338">
        <v>50.4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615852</v>
      </c>
      <c r="AN54" s="342">
        <v>63726</v>
      </c>
      <c r="AO54" s="343">
        <v>17.5</v>
      </c>
      <c r="AP54" s="344">
        <v>56769</v>
      </c>
      <c r="AQ54" s="345">
        <v>2.1</v>
      </c>
      <c r="AR54" s="346">
        <v>15.4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790795</v>
      </c>
      <c r="AN55" s="334">
        <v>82426</v>
      </c>
      <c r="AO55" s="335">
        <v>-14.7</v>
      </c>
      <c r="AP55" s="336">
        <v>126525</v>
      </c>
      <c r="AQ55" s="337">
        <v>0.2</v>
      </c>
      <c r="AR55" s="338">
        <v>-14.9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626360</v>
      </c>
      <c r="AN56" s="342">
        <v>65287</v>
      </c>
      <c r="AO56" s="343">
        <v>2.4</v>
      </c>
      <c r="AP56" s="344">
        <v>67052</v>
      </c>
      <c r="AQ56" s="345">
        <v>18.100000000000001</v>
      </c>
      <c r="AR56" s="346">
        <v>-15.7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577618</v>
      </c>
      <c r="AN57" s="334">
        <v>61429</v>
      </c>
      <c r="AO57" s="335">
        <v>-25.5</v>
      </c>
      <c r="AP57" s="336">
        <v>122054</v>
      </c>
      <c r="AQ57" s="337">
        <v>-3.5</v>
      </c>
      <c r="AR57" s="338">
        <v>-22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433044</v>
      </c>
      <c r="AN58" s="342">
        <v>46054</v>
      </c>
      <c r="AO58" s="343">
        <v>-29.5</v>
      </c>
      <c r="AP58" s="344">
        <v>68298</v>
      </c>
      <c r="AQ58" s="345">
        <v>1.9</v>
      </c>
      <c r="AR58" s="346">
        <v>-31.4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512786</v>
      </c>
      <c r="AN59" s="334">
        <v>54985</v>
      </c>
      <c r="AO59" s="335">
        <v>-10.5</v>
      </c>
      <c r="AP59" s="336">
        <v>111644</v>
      </c>
      <c r="AQ59" s="337">
        <v>-8.5</v>
      </c>
      <c r="AR59" s="338">
        <v>-2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378358</v>
      </c>
      <c r="AN60" s="342">
        <v>40570</v>
      </c>
      <c r="AO60" s="343">
        <v>-11.9</v>
      </c>
      <c r="AP60" s="344">
        <v>66606</v>
      </c>
      <c r="AQ60" s="345">
        <v>-2.5</v>
      </c>
      <c r="AR60" s="346">
        <v>-9.4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680762</v>
      </c>
      <c r="AN61" s="349">
        <v>71126</v>
      </c>
      <c r="AO61" s="350">
        <v>1.5</v>
      </c>
      <c r="AP61" s="351">
        <v>120255</v>
      </c>
      <c r="AQ61" s="352">
        <v>-1.7</v>
      </c>
      <c r="AR61" s="338">
        <v>3.2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516886</v>
      </c>
      <c r="AN62" s="342">
        <v>53975</v>
      </c>
      <c r="AO62" s="343">
        <v>4.0999999999999996</v>
      </c>
      <c r="AP62" s="344">
        <v>62865</v>
      </c>
      <c r="AQ62" s="345">
        <v>0.8</v>
      </c>
      <c r="AR62" s="346">
        <v>3.3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0tEzvB2gttlHBYn1Oxn1Ev7ZaXPchhz5s2Mo+APYm5dHRepVz7euIJ4JHxLwTL57um3i8st8YbiqVDP4lFtlA==" saltValue="hTCCZgEbQB3m9L2jTlMA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546</v>
      </c>
    </row>
    <row r="120" spans="125:125" ht="13.5" hidden="1" customHeight="1" x14ac:dyDescent="0.15"/>
    <row r="121" spans="125:125" ht="13.5" hidden="1" customHeight="1" x14ac:dyDescent="0.15">
      <c r="DU121" s="259"/>
    </row>
  </sheetData>
  <sheetProtection algorithmName="SHA-512" hashValue="xZeIXUDb42jerapnhEmkVDpCffs1szGprkhpL79WBmUH26fTjkU8ixG0ujSMi/AyTa54WSJN/JTn960tXjsBQw==" saltValue="9sIQkhP934CjHthTPXCy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547</v>
      </c>
    </row>
  </sheetData>
  <sheetProtection algorithmName="SHA-512" hashValue="mUS+HdwGeQeS0xE4ef4WehagTcjsG+RMgZ5nHscSK3tQ23iTxuepm7BqJZ7HERvx3Vu+egk19QyZhem/I8unfA==" saltValue="BAIB/4wsGbFPgKs3JTY68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39" t="s">
        <v>3</v>
      </c>
      <c r="D47" s="1139"/>
      <c r="E47" s="1140"/>
      <c r="F47" s="11">
        <v>25.83</v>
      </c>
      <c r="G47" s="12">
        <v>25.79</v>
      </c>
      <c r="H47" s="12">
        <v>24.39</v>
      </c>
      <c r="I47" s="12">
        <v>24.98</v>
      </c>
      <c r="J47" s="13">
        <v>26.09</v>
      </c>
    </row>
    <row r="48" spans="2:10" ht="57.75" customHeight="1" x14ac:dyDescent="0.15">
      <c r="B48" s="14"/>
      <c r="C48" s="1141" t="s">
        <v>4</v>
      </c>
      <c r="D48" s="1141"/>
      <c r="E48" s="1142"/>
      <c r="F48" s="15">
        <v>4.5</v>
      </c>
      <c r="G48" s="16">
        <v>4.6399999999999997</v>
      </c>
      <c r="H48" s="16">
        <v>4.03</v>
      </c>
      <c r="I48" s="16">
        <v>7.01</v>
      </c>
      <c r="J48" s="17">
        <v>5.94</v>
      </c>
    </row>
    <row r="49" spans="2:10" ht="57.75" customHeight="1" thickBot="1" x14ac:dyDescent="0.2">
      <c r="B49" s="18"/>
      <c r="C49" s="1143" t="s">
        <v>5</v>
      </c>
      <c r="D49" s="1143"/>
      <c r="E49" s="1144"/>
      <c r="F49" s="19" t="s">
        <v>553</v>
      </c>
      <c r="G49" s="20">
        <v>0.84</v>
      </c>
      <c r="H49" s="20" t="s">
        <v>554</v>
      </c>
      <c r="I49" s="20">
        <v>5.39</v>
      </c>
      <c r="J49" s="21" t="s">
        <v>555</v>
      </c>
    </row>
    <row r="50" spans="2:10" x14ac:dyDescent="0.15"/>
  </sheetData>
  <sheetProtection algorithmName="SHA-512" hashValue="OwZ+lDq9Z0Y/cu+8csIw182GIbhBHxnXkkIctNd5ZsrahwFK3x280nMeHlP/MUiHEja1uZq8XelVlul0U+xKhA==" saltValue="5eZaOniprpG/MXXP4Mqn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2024-03-18T08:22:55Z</cp:lastPrinted>
  <dcterms:created xsi:type="dcterms:W3CDTF">2024-03-14T02:42:57Z</dcterms:created>
  <dcterms:modified xsi:type="dcterms:W3CDTF">2024-03-18T08:41:02Z</dcterms:modified>
  <cp:category/>
</cp:coreProperties>
</file>