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keiei\Desktop\"/>
    </mc:Choice>
  </mc:AlternateContent>
  <xr:revisionPtr revIDLastSave="0" documentId="8_{223C62A6-12E8-4039-900E-1D5A41A41D01}" xr6:coauthVersionLast="36" xr6:coauthVersionMax="36" xr10:uidLastSave="{00000000-0000-0000-0000-000000000000}"/>
  <bookViews>
    <workbookView xWindow="0" yWindow="0" windowWidth="24000" windowHeight="9435" tabRatio="88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AM34" i="10" l="1"/>
  <c r="BE34"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<sst xmlns="http://schemas.openxmlformats.org/spreadsheetml/2006/main" count="1191" uniqueCount="611">
  <si>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</si>
  <si>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</si>
  <si>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</si>
  <si>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</si>
  <si>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</si>
  <si>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</si>
  <si>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</si>
  <si>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</si>
  <si>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</si>
  <si>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</si>
  <si>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</si>
  <si>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</si>
  <si>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</si>
  <si>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</si>
  <si>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</si>
  <si>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</si>
  <si>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</si>
  <si>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</si>
  <si>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</si>
  <si>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</si>
  <si>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</si>
  <si>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</si>
  <si>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</si>
  <si>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</si>
  <si>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</si>
  <si>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</si>
  <si>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</si>
  <si>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</si>
  <si>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</si>
  <si>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</si>
  <si>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</si>
  <si>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</si>
  <si>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</si>
  <si>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</si>
  <si>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</si>
  <si>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</si>
  <si>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</si>
  <si>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</si>
  <si>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</si>
  <si>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</si>
  <si>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</si>
  <si>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</si>
  <si>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</si>
  <si>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</si>
  <si>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</si>
  <si>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</si>
  <si>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</si>
  <si>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</si>
  <si>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</si>
  <si>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</si>
  <si>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</si>
  <si>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</si>
  <si>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</si>
  <si>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</si>
  <si>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</si>
  <si>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</si>
  <si>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</si>
  <si>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</si>
  <si>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</si>
  <si>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</si>
  <si>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</si>
  <si>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</si>
  <si>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</si>
  <si>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</si>
  <si>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</si>
  <si>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</si>
  <si>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</si>
  <si>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</si>
  <si>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</si>
  <si>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</si>
  <si>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</si>
  <si>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</si>
  <si>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</si>
  <si>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</si>
  <si>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</si>
  <si>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</si>
  <si>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</si>
  <si>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</si>
  <si>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</si>
  <si>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</si>
  <si>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</si>
  <si>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</si>
  <si>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</si>
  <si>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</si>
  <si>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</si>
  <si>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</si>
  <si>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</si>
  <si>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</si>
  <si>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</si>
  <si>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</si>
  <si>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</si>
  <si>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</si>
  <si>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</si>
  <si>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</si>
  <si>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</si>
  <si>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</si>
  <si>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</si>
  <si>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輪之内町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</si>
  <si>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</si>
  <si>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</si>
  <si>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</si>
  <si>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</si>
  <si>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</si>
  <si>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</si>
  <si>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</si>
  <si>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</si>
  <si>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</si>
  <si>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</si>
  <si>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</si>
  <si>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</si>
  <si>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</si>
  <si>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</si>
  <si>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</si>
  <si>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</si>
  <si>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</si>
  <si>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</si>
  <si>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</si>
  <si>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</si>
  <si>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</si>
  <si>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</si>
  <si>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</si>
  <si>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</si>
  <si>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</si>
  <si>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</si>
  <si>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</si>
  <si>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</si>
  <si>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</si>
  <si>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</si>
  <si>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</si>
  <si>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</si>
  <si>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</si>
  <si>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</si>
  <si>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</si>
  <si>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</si>
  <si>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</si>
  <si>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</si>
  <si>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</si>
  <si>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</si>
  <si>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</si>
  <si>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</si>
  <si>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</si>
  <si>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</si>
  <si>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</si>
  <si>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</si>
  <si>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</si>
  <si>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</si>
  <si>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</si>
  <si>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</si>
  <si>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</si>
  <si>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</si>
  <si>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</si>
  <si>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</si>
  <si>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</si>
  <si>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</si>
  <si>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</si>
  <si>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</si>
  <si>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</si>
  <si>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</si>
  <si>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</si>
  <si>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</si>
  <si>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</si>
  <si>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</si>
  <si>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</si>
  <si>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</si>
  <si>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</si>
  <si>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</si>
  <si>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</si>
  <si>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</si>
  <si>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</si>
  <si>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</si>
  <si>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</si>
  <si>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</si>
  <si>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</si>
  <si>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</si>
  <si>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</si>
  <si>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</si>
  <si>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</si>
  <si>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</si>
  <si>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</si>
  <si>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</si>
  <si>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</si>
  <si>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</si>
  <si>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</si>
  <si>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</si>
  <si>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</si>
  <si>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</si>
  <si>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</si>
  <si>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</si>
  <si>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</si>
  <si>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</si>
  <si>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</si>
  <si>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</si>
  <si>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</si>
  <si>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</si>
  <si>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</si>
  <si>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</si>
  <si>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</si>
  <si>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</si>
  <si>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</si>
  <si>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</si>
  <si>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</si>
  <si>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</si>
  <si>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</si>
  <si>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</si>
  <si>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</si>
  <si>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</si>
  <si>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</si>
  <si>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</si>
  <si>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</si>
  <si>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</si>
  <si>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</si>
  <si>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</si>
  <si>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</si>
  <si>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岐阜県輪之内町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</si>
  <si>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</si>
  <si>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</si>
  <si>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</si>
  <si>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</si>
  <si>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</si>
  <si>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</si>
  <si>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</si>
  <si>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</si>
  <si>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</si>
  <si>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</si>
  <si>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</si>
  <si>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</si>
  <si>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</si>
  <si>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</si>
  <si>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</si>
  <si>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</si>
  <si>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</si>
  <si>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</si>
  <si>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</si>
  <si>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</si>
  <si>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</si>
  <si>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</si>
  <si>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</si>
  <si>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</si>
  <si>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</si>
  <si>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</si>
  <si>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</si>
  <si>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</si>
  <si>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</si>
  <si>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</si>
  <si>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</si>
  <si>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</si>
  <si>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</si>
  <si>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</si>
  <si>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</si>
  <si>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</si>
  <si>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</si>
  <si>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</si>
  <si>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</si>
  <si>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</si>
  <si>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</si>
  <si>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</si>
  <si>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</si>
  <si>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</si>
  <si>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</si>
  <si>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</si>
  <si>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</si>
  <si>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</si>
  <si>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</si>
  <si>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</si>
  <si>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</si>
  <si>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</si>
  <si>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</si>
  <si>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</si>
  <si>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</si>
  <si>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</si>
  <si>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</si>
  <si>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</si>
  <si>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</si>
  <si>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</si>
  <si>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</si>
  <si>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</si>
  <si>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</si>
  <si>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</si>
  <si>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</si>
  <si>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</si>
  <si>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</si>
  <si>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</si>
  <si>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</si>
  <si>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</si>
  <si>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</si>
  <si>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</si>
  <si>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</si>
  <si>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</si>
  <si>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</si>
  <si>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</si>
  <si>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</si>
  <si>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</si>
  <si>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</si>
  <si>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</si>
  <si>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</si>
  <si>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</si>
  <si>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</si>
  <si>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</si>
  <si>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</si>
  <si>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</si>
  <si>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</si>
  <si>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</si>
  <si>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</si>
  <si>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</si>
  <si>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</si>
  <si>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</si>
  <si>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</si>
  <si>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</si>
  <si>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</si>
  <si>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</si>
  <si>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</si>
  <si>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</si>
  <si>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</si>
  <si>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</si>
  <si>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</si>
  <si>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</si>
  <si>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</si>
  <si>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</si>
  <si>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</si>
  <si>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</si>
  <si>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</si>
  <si>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</si>
  <si>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</si>
  <si>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</si>
  <si>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</si>
  <si>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</si>
  <si>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</si>
  <si>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</si>
  <si>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</si>
  <si>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</si>
  <si>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</si>
  <si>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</si>
  <si>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</si>
  <si>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</si>
  <si>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</si>
  <si>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</si>
  <si>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</si>
  <si>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</si>
  <si>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</si>
  <si>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</si>
  <si>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</si>
  <si>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</si>
  <si>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</si>
  <si>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</si>
  <si>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</si>
  <si>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</si>
  <si>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</si>
  <si>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</si>
  <si>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</si>
  <si>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</si>
  <si>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</si>
  <si>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</si>
  <si>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</si>
  <si>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</si>
  <si>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</si>
  <si>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</si>
  <si>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</si>
  <si>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</si>
  <si>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</si>
  <si>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</si>
  <si>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</si>
  <si>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</si>
  <si>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</si>
  <si>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</si>
  <si>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</si>
  <si>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</si>
  <si>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</si>
  <si>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</si>
  <si>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</si>
  <si>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岐阜県輪之内町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</si>
  <si>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</si>
  <si>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</si>
  <si>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</si>
  <si>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</si>
  <si>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</si>
  <si>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</si>
  <si>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</si>
  <si>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</si>
  <si>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</si>
  <si>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</si>
  <si>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</si>
  <si>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</si>
  <si>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</si>
  <si>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</si>
  <si>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</si>
  <si>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</si>
  <si>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</si>
  <si>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</si>
  <si>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</si>
  <si>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</si>
  <si>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輪之内町児童発達支援事業特別会計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</si>
  <si>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</si>
  <si>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</si>
  <si>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</si>
  <si>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</si>
  <si>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</si>
  <si>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</si>
  <si>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</si>
  <si>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</si>
  <si>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</si>
  <si>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</si>
  <si>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</si>
  <si>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</si>
  <si>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</si>
  <si>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輪之内町国民健康保険事業特別会計</t>
    <phoneticPr fontId="5"/>
  </si>
  <si>
    <t>輪之内町後期高齢者医療特別会計</t>
    <phoneticPr fontId="5"/>
  </si>
  <si>
    <t>輪之内町水道事業会計</t>
    <phoneticPr fontId="5"/>
  </si>
  <si>
    <t>法適用企業</t>
    <phoneticPr fontId="5"/>
  </si>
  <si>
    <t>輪之内町特定環境保全公共下水道事業特別会計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</si>
  <si>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</si>
  <si>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</si>
  <si>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</si>
  <si>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</si>
  <si>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</si>
  <si>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</si>
  <si>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</si>
  <si>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</si>
  <si>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</si>
  <si>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</si>
  <si>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</si>
  <si>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</si>
  <si>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</si>
  <si>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</si>
  <si>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</si>
  <si>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</si>
  <si>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</si>
  <si>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</si>
  <si>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</si>
  <si>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</si>
  <si>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</si>
  <si>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</si>
  <si>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</si>
  <si>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</si>
  <si>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</si>
  <si>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</si>
  <si>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</si>
  <si>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</si>
  <si>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</si>
  <si>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</si>
  <si>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</si>
  <si>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</si>
  <si>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</si>
  <si>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</si>
  <si>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</si>
  <si>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</si>
  <si>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</si>
  <si>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</si>
  <si>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</si>
  <si>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</si>
  <si>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</si>
  <si>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</si>
  <si>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</si>
  <si>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</si>
  <si>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</si>
  <si>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</si>
  <si>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</si>
  <si>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</si>
  <si>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</si>
  <si>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</si>
  <si>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</si>
  <si>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</si>
  <si>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</si>
  <si>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</si>
  <si>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</si>
  <si>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</si>
  <si>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</si>
  <si>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</si>
  <si>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</si>
  <si>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</si>
  <si>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</si>
  <si>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</si>
  <si>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</si>
  <si>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</si>
  <si>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輪之内町水道事業会計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</si>
  <si>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</si>
  <si>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</si>
  <si>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</si>
  <si>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</si>
  <si>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</si>
  <si>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</si>
  <si>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</si>
  <si>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</si>
  <si>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</si>
  <si>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</si>
  <si>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</si>
  <si>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</si>
  <si>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</si>
  <si>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</si>
  <si>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</si>
  <si>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</si>
  <si>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</si>
  <si>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</si>
  <si>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</si>
  <si>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</si>
  <si>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</si>
  <si>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</si>
  <si>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</si>
  <si>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</si>
  <si>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</si>
  <si>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</si>
  <si>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</si>
  <si>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</si>
  <si>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</si>
  <si>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</si>
  <si>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</si>
  <si>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</si>
  <si>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</si>
  <si>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</si>
  <si>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</si>
  <si>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</si>
  <si>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</si>
  <si>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</si>
  <si>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</si>
  <si>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</si>
  <si>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</si>
  <si>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</si>
  <si>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</si>
  <si>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</si>
  <si>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</si>
  <si>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</si>
  <si>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</si>
  <si>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</si>
  <si>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</si>
  <si>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</si>
  <si>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</si>
  <si>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</si>
  <si>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</si>
  <si>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</si>
  <si>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</si>
  <si>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</si>
  <si>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</si>
  <si>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</si>
  <si>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</si>
  <si>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</si>
  <si>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</si>
  <si>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</si>
  <si>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</si>
  <si>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</si>
  <si>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</si>
  <si>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</si>
  <si>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</si>
  <si>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</si>
  <si>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</si>
  <si>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</si>
  <si>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</si>
  <si>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</si>
  <si>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</si>
  <si>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</si>
  <si>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</si>
  <si>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</si>
  <si>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</si>
  <si>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</si>
  <si>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</si>
  <si>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</si>
  <si>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</si>
  <si>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</si>
  <si>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</si>
  <si>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</si>
  <si>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</si>
  <si>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3.83</t>
  </si>
  <si>
    <t>▲ 0.26</t>
  </si>
  <si>
    <t>輪之内町水道事業会計</t>
  </si>
  <si>
    <t>一般会計</t>
  </si>
  <si>
    <t>輪之内町国民健康保険事業特別会計</t>
  </si>
  <si>
    <t>輪之内町特定環境保全公共下水道事業特別会計</t>
  </si>
  <si>
    <t>輪之内町後期高齢者医療特別会計</t>
  </si>
  <si>
    <t>輪之内町児童発達支援事業特別会計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</si>
  <si>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</si>
  <si>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</si>
  <si>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</si>
  <si>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</si>
  <si>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</si>
  <si>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</si>
  <si>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</si>
  <si>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</si>
  <si>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</si>
  <si>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大垣衛生施設組合</t>
  </si>
  <si>
    <t>西濃環境整備組合</t>
    <rPh sb="0" eb="2">
      <t>セイノウ</t>
    </rPh>
    <rPh sb="2" eb="4">
      <t>カンキョウ</t>
    </rPh>
    <rPh sb="4" eb="6">
      <t>セイビ</t>
    </rPh>
    <rPh sb="6" eb="8">
      <t>クミアイ</t>
    </rPh>
    <phoneticPr fontId="2"/>
  </si>
  <si>
    <t>基金繰入115百万円</t>
    <rPh sb="0" eb="2">
      <t>キキン</t>
    </rPh>
    <rPh sb="2" eb="4">
      <t>クリイレ</t>
    </rPh>
    <rPh sb="7" eb="10">
      <t>ヒャクマンエン</t>
    </rPh>
    <phoneticPr fontId="2"/>
  </si>
  <si>
    <t>西南濃粗大廃棄物処理組合</t>
    <rPh sb="0" eb="1">
      <t>セイ</t>
    </rPh>
    <rPh sb="1" eb="3">
      <t>ナンノウ</t>
    </rPh>
    <rPh sb="3" eb="5">
      <t>ソダイ</t>
    </rPh>
    <rPh sb="5" eb="8">
      <t>ハイキブツ</t>
    </rPh>
    <rPh sb="8" eb="10">
      <t>ショリ</t>
    </rPh>
    <rPh sb="10" eb="12">
      <t>クミアイ</t>
    </rPh>
    <phoneticPr fontId="2"/>
  </si>
  <si>
    <t>大垣消防組合</t>
    <rPh sb="0" eb="2">
      <t>オオガキ</t>
    </rPh>
    <rPh sb="2" eb="4">
      <t>ショウボウ</t>
    </rPh>
    <rPh sb="4" eb="6">
      <t>クミアイ</t>
    </rPh>
    <phoneticPr fontId="2"/>
  </si>
  <si>
    <t>基金繰入23百万円</t>
    <rPh sb="0" eb="2">
      <t>キキン</t>
    </rPh>
    <rPh sb="2" eb="4">
      <t>クリイレ</t>
    </rPh>
    <rPh sb="6" eb="9">
      <t>ヒャクマンエン</t>
    </rPh>
    <phoneticPr fontId="2"/>
  </si>
  <si>
    <t>大垣輪中水防事務組合</t>
    <rPh sb="0" eb="2">
      <t>オオガキ</t>
    </rPh>
    <rPh sb="2" eb="4">
      <t>ワジュウ</t>
    </rPh>
    <rPh sb="4" eb="6">
      <t>スイボウ</t>
    </rPh>
    <rPh sb="6" eb="8">
      <t>ジム</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</si>
  <si>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</si>
  <si>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</si>
  <si>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あすわ苑老人福祉施設事務組合</t>
    <rPh sb="3" eb="4">
      <t>エン</t>
    </rPh>
    <rPh sb="4" eb="6">
      <t>ロウジン</t>
    </rPh>
    <rPh sb="6" eb="8">
      <t>フクシ</t>
    </rPh>
    <rPh sb="8" eb="10">
      <t>シセツ</t>
    </rPh>
    <rPh sb="10" eb="12">
      <t>ジム</t>
    </rPh>
    <rPh sb="12" eb="14">
      <t>クミアイ</t>
    </rPh>
    <phoneticPr fontId="2"/>
  </si>
  <si>
    <t>安八郡広域連合（一般会計）</t>
    <rPh sb="0" eb="2">
      <t>アンパチ</t>
    </rPh>
    <rPh sb="2" eb="3">
      <t>グン</t>
    </rPh>
    <rPh sb="3" eb="5">
      <t>コウイキ</t>
    </rPh>
    <rPh sb="5" eb="7">
      <t>レンゴウ</t>
    </rPh>
    <rPh sb="8" eb="10">
      <t>イッパン</t>
    </rPh>
    <rPh sb="10" eb="12">
      <t>カイケイ</t>
    </rPh>
    <phoneticPr fontId="2"/>
  </si>
  <si>
    <t>安八郡広域連合（特別会計）</t>
    <rPh sb="0" eb="2">
      <t>アンパチ</t>
    </rPh>
    <rPh sb="2" eb="3">
      <t>グン</t>
    </rPh>
    <rPh sb="3" eb="5">
      <t>コウイキ</t>
    </rPh>
    <rPh sb="5" eb="7">
      <t>レンゴウ</t>
    </rPh>
    <rPh sb="8" eb="10">
      <t>トクベツ</t>
    </rPh>
    <rPh sb="10" eb="12">
      <t>カイケイ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</si>
  <si>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</si>
  <si>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</si>
  <si>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〇</t>
    <phoneticPr fontId="2"/>
  </si>
  <si>
    <t>輪之内町土地開発公社</t>
    <rPh sb="0" eb="3">
      <t>ワノウチ</t>
    </rPh>
    <rPh sb="3" eb="4">
      <t>チョウ</t>
    </rPh>
    <rPh sb="4" eb="6">
      <t>トチ</t>
    </rPh>
    <rPh sb="6" eb="8">
      <t>カイハツ</t>
    </rPh>
    <rPh sb="8" eb="10">
      <t>コウシャ</t>
    </rPh>
    <phoneticPr fontId="2"/>
  </si>
  <si>
    <t>-</t>
    <phoneticPr fontId="2"/>
  </si>
  <si>
    <t>公共施設等整備基金</t>
    <rPh sb="0" eb="2">
      <t>コウキョウ</t>
    </rPh>
    <rPh sb="2" eb="4">
      <t>シセツ</t>
    </rPh>
    <rPh sb="4" eb="5">
      <t>ナド</t>
    </rPh>
    <rPh sb="5" eb="7">
      <t>セイビ</t>
    </rPh>
    <rPh sb="7" eb="9">
      <t>キキン</t>
    </rPh>
    <phoneticPr fontId="5"/>
  </si>
  <si>
    <t>土地基盤整備基金</t>
    <rPh sb="0" eb="2">
      <t>トチ</t>
    </rPh>
    <rPh sb="2" eb="4">
      <t>キバン</t>
    </rPh>
    <rPh sb="4" eb="6">
      <t>セイビ</t>
    </rPh>
    <rPh sb="6" eb="8">
      <t>キキン</t>
    </rPh>
    <phoneticPr fontId="5"/>
  </si>
  <si>
    <t>地域福祉基金</t>
    <rPh sb="0" eb="2">
      <t>チイキ</t>
    </rPh>
    <rPh sb="2" eb="4">
      <t>フクシ</t>
    </rPh>
    <rPh sb="4" eb="6">
      <t>キキン</t>
    </rPh>
    <phoneticPr fontId="5"/>
  </si>
  <si>
    <t>加納良造学術文化振興基金</t>
    <rPh sb="0" eb="2">
      <t>カノウ</t>
    </rPh>
    <rPh sb="2" eb="4">
      <t>リョウゾウ</t>
    </rPh>
    <rPh sb="4" eb="6">
      <t>ガクジュツ</t>
    </rPh>
    <rPh sb="6" eb="8">
      <t>ブンカ</t>
    </rPh>
    <rPh sb="8" eb="10">
      <t>シンコウ</t>
    </rPh>
    <rPh sb="10" eb="12">
      <t>キキン</t>
    </rPh>
    <phoneticPr fontId="5"/>
  </si>
  <si>
    <t>ふるさと応援基金</t>
    <rPh sb="4" eb="6">
      <t>オウエン</t>
    </rPh>
    <rPh sb="6" eb="8">
      <t>キキン</t>
    </rPh>
    <phoneticPr fontId="5"/>
  </si>
  <si>
    <t>職員の状況 (※8)</t>
    <rPh sb="0" eb="2">
      <t>ショクイン</t>
    </rPh>
    <rPh sb="3" eb="5">
      <t>ジョウキョウ</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</si>
  <si>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</si>
  <si>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</si>
  <si>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</si>
  <si>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新規発行額の減、充当可能基金の増により将来負担比率の算定分子は減少した。一方、普通交付税額及び臨時財政対策債発行可能額の増により標準財政規模が大きくなったため算定分母が増加したことで将来負担比率は7.4％となった。
　有形固定資産減価償却率は前年度と比較し増加し、類似団体平均を上回っている。公共施設総合管理計画に基づき計画的な老朽化、長寿命化対策を行うべく、財源確保に向けて基金残高の推移に注視するとともに地方債発行も検討する。</t>
    <rPh sb="1" eb="4">
      <t>チホウサイ</t>
    </rPh>
    <rPh sb="4" eb="6">
      <t>シンキ</t>
    </rPh>
    <rPh sb="6" eb="9">
      <t>ハッコウガク</t>
    </rPh>
    <rPh sb="10" eb="11">
      <t>ゲン</t>
    </rPh>
    <rPh sb="12" eb="14">
      <t>ジュウトウ</t>
    </rPh>
    <rPh sb="14" eb="16">
      <t>カノウ</t>
    </rPh>
    <rPh sb="16" eb="18">
      <t>キキン</t>
    </rPh>
    <rPh sb="19" eb="20">
      <t>ゾウ</t>
    </rPh>
    <rPh sb="23" eb="25">
      <t>ショウライ</t>
    </rPh>
    <rPh sb="25" eb="27">
      <t>フタン</t>
    </rPh>
    <rPh sb="27" eb="29">
      <t>ヒリツ</t>
    </rPh>
    <rPh sb="30" eb="32">
      <t>サンテイ</t>
    </rPh>
    <rPh sb="32" eb="34">
      <t>ブンシ</t>
    </rPh>
    <rPh sb="35" eb="36">
      <t>ゲン</t>
    </rPh>
    <rPh sb="36" eb="37">
      <t>ショウ</t>
    </rPh>
    <rPh sb="40" eb="42">
      <t>イッポウ</t>
    </rPh>
    <rPh sb="43" eb="45">
      <t>フツウ</t>
    </rPh>
    <rPh sb="45" eb="48">
      <t>コウフゼイ</t>
    </rPh>
    <rPh sb="48" eb="49">
      <t>ガク</t>
    </rPh>
    <rPh sb="49" eb="50">
      <t>オヨ</t>
    </rPh>
    <rPh sb="51" eb="53">
      <t>リンジ</t>
    </rPh>
    <rPh sb="53" eb="55">
      <t>ザイセイ</t>
    </rPh>
    <rPh sb="55" eb="57">
      <t>タイサク</t>
    </rPh>
    <rPh sb="57" eb="58">
      <t>サイ</t>
    </rPh>
    <rPh sb="58" eb="60">
      <t>ハッコウ</t>
    </rPh>
    <rPh sb="60" eb="63">
      <t>カノウガク</t>
    </rPh>
    <rPh sb="64" eb="65">
      <t>ゾウ</t>
    </rPh>
    <rPh sb="68" eb="70">
      <t>ヒョウジュン</t>
    </rPh>
    <rPh sb="70" eb="72">
      <t>ザイセイ</t>
    </rPh>
    <rPh sb="72" eb="74">
      <t>キボ</t>
    </rPh>
    <rPh sb="75" eb="76">
      <t>オオ</t>
    </rPh>
    <rPh sb="83" eb="85">
      <t>サンテイ</t>
    </rPh>
    <rPh sb="85" eb="87">
      <t>ブンボ</t>
    </rPh>
    <rPh sb="88" eb="90">
      <t>ゾウカ</t>
    </rPh>
    <rPh sb="95" eb="97">
      <t>ショウライ</t>
    </rPh>
    <rPh sb="97" eb="99">
      <t>フタン</t>
    </rPh>
    <rPh sb="99" eb="101">
      <t>ヒリツ</t>
    </rPh>
    <rPh sb="113" eb="115">
      <t>ユウケイ</t>
    </rPh>
    <rPh sb="115" eb="117">
      <t>コテイ</t>
    </rPh>
    <rPh sb="117" eb="119">
      <t>シサン</t>
    </rPh>
    <rPh sb="119" eb="121">
      <t>ゲンカ</t>
    </rPh>
    <rPh sb="121" eb="123">
      <t>ショウキャク</t>
    </rPh>
    <rPh sb="123" eb="124">
      <t>リツ</t>
    </rPh>
    <rPh sb="125" eb="128">
      <t>ゼンネンド</t>
    </rPh>
    <rPh sb="129" eb="131">
      <t>ヒカク</t>
    </rPh>
    <rPh sb="132" eb="134">
      <t>ゾウカ</t>
    </rPh>
    <rPh sb="136" eb="138">
      <t>ルイジ</t>
    </rPh>
    <rPh sb="138" eb="140">
      <t>ダンタイ</t>
    </rPh>
    <rPh sb="140" eb="142">
      <t>ヘイキン</t>
    </rPh>
    <rPh sb="143" eb="145">
      <t>ウワマワ</t>
    </rPh>
    <rPh sb="150" eb="152">
      <t>コウキョウ</t>
    </rPh>
    <rPh sb="152" eb="154">
      <t>シセツ</t>
    </rPh>
    <rPh sb="154" eb="156">
      <t>ソウゴウ</t>
    </rPh>
    <rPh sb="156" eb="158">
      <t>カンリ</t>
    </rPh>
    <rPh sb="158" eb="160">
      <t>ケイカク</t>
    </rPh>
    <rPh sb="161" eb="162">
      <t>モト</t>
    </rPh>
    <rPh sb="164" eb="167">
      <t>ケイカクテキ</t>
    </rPh>
    <rPh sb="168" eb="171">
      <t>ロウキュウカ</t>
    </rPh>
    <rPh sb="172" eb="176">
      <t>チョウジュミョウカ</t>
    </rPh>
    <rPh sb="176" eb="178">
      <t>タイサク</t>
    </rPh>
    <rPh sb="179" eb="180">
      <t>オコナ</t>
    </rPh>
    <rPh sb="184" eb="186">
      <t>ザイゲン</t>
    </rPh>
    <rPh sb="186" eb="188">
      <t>カクホ</t>
    </rPh>
    <rPh sb="189" eb="190">
      <t>ム</t>
    </rPh>
    <rPh sb="192" eb="194">
      <t>キキン</t>
    </rPh>
    <rPh sb="194" eb="196">
      <t>ザンダカ</t>
    </rPh>
    <rPh sb="197" eb="199">
      <t>スイイ</t>
    </rPh>
    <rPh sb="200" eb="202">
      <t>チュウシ</t>
    </rPh>
    <rPh sb="208" eb="211">
      <t>チホウサイ</t>
    </rPh>
    <rPh sb="211" eb="213">
      <t>ハッコウ</t>
    </rPh>
    <rPh sb="214" eb="216">
      <t>ケントウ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</si>
  <si>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</si>
  <si>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</si>
  <si>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</si>
  <si>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</si>
  <si>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</si>
  <si>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</si>
  <si>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近年上昇が続いている。標準財政規模は増加しており算定分母は増加している。一方算定分子は下水道会計への繰出金の増等の影響により、算定分母の増よりも算定分子の増の割合が大きいため、比率が上昇している。財政負担の平準化を意識する。
　将来負担比率は前年度と比較し減少している。</t>
    <rPh sb="1" eb="3">
      <t>ジッシツ</t>
    </rPh>
    <rPh sb="3" eb="6">
      <t>コウサイヒ</t>
    </rPh>
    <rPh sb="6" eb="8">
      <t>ヒリツ</t>
    </rPh>
    <rPh sb="9" eb="11">
      <t>キンネン</t>
    </rPh>
    <rPh sb="11" eb="13">
      <t>ジョウショウ</t>
    </rPh>
    <rPh sb="14" eb="15">
      <t>ツヅ</t>
    </rPh>
    <rPh sb="20" eb="22">
      <t>ヒョウジュン</t>
    </rPh>
    <rPh sb="22" eb="24">
      <t>ザイセイ</t>
    </rPh>
    <rPh sb="24" eb="26">
      <t>キボ</t>
    </rPh>
    <rPh sb="27" eb="29">
      <t>ゾウカ</t>
    </rPh>
    <rPh sb="33" eb="35">
      <t>サンテイ</t>
    </rPh>
    <rPh sb="35" eb="37">
      <t>ブンボ</t>
    </rPh>
    <rPh sb="38" eb="40">
      <t>ゾウカ</t>
    </rPh>
    <rPh sb="45" eb="47">
      <t>イッポウ</t>
    </rPh>
    <rPh sb="47" eb="49">
      <t>サンテイ</t>
    </rPh>
    <rPh sb="49" eb="51">
      <t>ブンシ</t>
    </rPh>
    <rPh sb="52" eb="55">
      <t>ゲスイドウ</t>
    </rPh>
    <rPh sb="55" eb="57">
      <t>カイケイ</t>
    </rPh>
    <rPh sb="59" eb="61">
      <t>クリダ</t>
    </rPh>
    <rPh sb="61" eb="62">
      <t>キン</t>
    </rPh>
    <rPh sb="63" eb="64">
      <t>ゾウ</t>
    </rPh>
    <rPh sb="64" eb="65">
      <t>ナド</t>
    </rPh>
    <rPh sb="66" eb="68">
      <t>エイキョウ</t>
    </rPh>
    <rPh sb="72" eb="74">
      <t>サンテイ</t>
    </rPh>
    <rPh sb="74" eb="76">
      <t>ブンボ</t>
    </rPh>
    <rPh sb="77" eb="78">
      <t>ゾウ</t>
    </rPh>
    <rPh sb="81" eb="83">
      <t>サンテイ</t>
    </rPh>
    <rPh sb="83" eb="85">
      <t>ブンシ</t>
    </rPh>
    <rPh sb="86" eb="87">
      <t>ゾウ</t>
    </rPh>
    <rPh sb="88" eb="90">
      <t>ワリアイ</t>
    </rPh>
    <rPh sb="91" eb="92">
      <t>オオ</t>
    </rPh>
    <rPh sb="97" eb="99">
      <t>ヒリツ</t>
    </rPh>
    <rPh sb="100" eb="102">
      <t>ジョウショウ</t>
    </rPh>
    <rPh sb="107" eb="109">
      <t>ザイセイ</t>
    </rPh>
    <rPh sb="109" eb="111">
      <t>フタン</t>
    </rPh>
    <rPh sb="112" eb="115">
      <t>ヘイジュンカ</t>
    </rPh>
    <rPh sb="116" eb="118">
      <t>イシキ</t>
    </rPh>
    <rPh sb="123" eb="125">
      <t>ショウライ</t>
    </rPh>
    <rPh sb="125" eb="127">
      <t>フタン</t>
    </rPh>
    <rPh sb="127" eb="129">
      <t>ヒリツ</t>
    </rPh>
    <rPh sb="130" eb="133">
      <t>ゼンネンド</t>
    </rPh>
    <rPh sb="134" eb="136">
      <t>ヒカク</t>
    </rPh>
    <rPh sb="137" eb="139">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</si>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</sst>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7" xfId="12" quotePrefix="1"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598D2521-8120-45A2-80E0-92B71EB66434}"/>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F4FD-4232-98A1-246C4029CA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61695</c:v>
                </c:pt>
                <c:pt idx="1">
                  <c:v>60206</c:v>
                </c:pt>
                <c:pt idx="2">
                  <c:v>96583</c:v>
                </c:pt>
                <c:pt idx="3">
                  <c:v>82426</c:v>
                </c:pt>
                <c:pt idx="4">
                  <c:v>61429</c:v>
                </c:pt>
              </c:numCache>
            </c:numRef>
          </c:val>
          <c:smooth val="0"/>
          <c:extLst>
            <c:ext xmlns:c16="http://schemas.microsoft.com/office/drawing/2014/chart" uri="{C3380CC4-5D6E-409C-BE32-E72D297353CC}">
              <c16:uniqueId val="{00000001-F4FD-4232-98A1-246C4029CA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8.51</c:v>
                </c:pt>
                <c:pt idx="1">
                  <c:v>4.5</c:v>
                </c:pt>
                <c:pt idx="2">
                  <c:v>4.6399999999999997</c:v>
                </c:pt>
                <c:pt idx="3">
                  <c:v>4.03</c:v>
                </c:pt>
                <c:pt idx="4">
                  <c:v>7.01</c:v>
                </c:pt>
              </c:numCache>
            </c:numRef>
          </c:val>
          <c:extLst>
            <c:ext xmlns:c16="http://schemas.microsoft.com/office/drawing/2014/chart" uri="{C3380CC4-5D6E-409C-BE32-E72D297353CC}">
              <c16:uniqueId val="{00000000-ADD8-4AE5-BFE7-4D7FF07975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25.98</c:v>
                </c:pt>
                <c:pt idx="1">
                  <c:v>25.83</c:v>
                </c:pt>
                <c:pt idx="2">
                  <c:v>25.79</c:v>
                </c:pt>
                <c:pt idx="3">
                  <c:v>24.39</c:v>
                </c:pt>
                <c:pt idx="4">
                  <c:v>24.98</c:v>
                </c:pt>
              </c:numCache>
            </c:numRef>
          </c:val>
          <c:extLst>
            <c:ext xmlns:c16="http://schemas.microsoft.com/office/drawing/2014/chart" uri="{C3380CC4-5D6E-409C-BE32-E72D297353CC}">
              <c16:uniqueId val="{00000001-ADD8-4AE5-BFE7-4D7FF07975B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0.32</c:v>
                </c:pt>
                <c:pt idx="1">
                  <c:v>-3.83</c:v>
                </c:pt>
                <c:pt idx="2">
                  <c:v>0.84</c:v>
                </c:pt>
                <c:pt idx="3">
                  <c:v>-0.26</c:v>
                </c:pt>
                <c:pt idx="4">
                  <c:v>5.39</c:v>
                </c:pt>
              </c:numCache>
            </c:numRef>
          </c:val>
          <c:smooth val="0"/>
          <c:extLst>
            <c:ext xmlns:c16="http://schemas.microsoft.com/office/drawing/2014/chart" uri="{C3380CC4-5D6E-409C-BE32-E72D297353CC}">
              <c16:uniqueId val="{00000002-ADD8-4AE5-BFE7-4D7FF07975B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EBC-4FC8-8F56-B4388695A5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BC-4FC8-8F56-B4388695A59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EBC-4FC8-8F56-B4388695A59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EBC-4FC8-8F56-B4388695A591}"/>
            </c:ext>
          </c:extLst>
        </c:ser>
        <c:ser>
          <c:idx val="4"/>
          <c:order val="4"/>
          <c:tx>
            <c:strRef>
              <c:f>データシート!$A$31</c:f>
              <c:strCache>
                <c:ptCount val="1"/>
                <c:pt idx="0">
                  <c:v>輪之内町児童発達支援事業特別会計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0.06</c:v>
                </c:pt>
                <c:pt idx="4">
                  <c:v>#N/A</c:v>
                </c:pt>
                <c:pt idx="5">
                  <c:v>0</c:v>
                </c:pt>
                <c:pt idx="6">
                  <c:v>#N/A</c:v>
                </c:pt>
                <c:pt idx="7">
                  <c:v>0.04</c:v>
                </c:pt>
                <c:pt idx="8">
                  <c:v>#N/A</c:v>
                </c:pt>
                <c:pt idx="9">
                  <c:v>0</c:v>
                </c:pt>
              </c:numCache>
            </c:numRef>
          </c:val>
          <c:extLst>
            <c:ext xmlns:c16="http://schemas.microsoft.com/office/drawing/2014/chart" uri="{C3380CC4-5D6E-409C-BE32-E72D297353CC}">
              <c16:uniqueId val="{00000004-6EBC-4FC8-8F56-B4388695A591}"/>
            </c:ext>
          </c:extLst>
        </c:ser>
        <c:ser>
          <c:idx val="5"/>
          <c:order val="5"/>
          <c:tx>
            <c:strRef>
              <c:f>データシート!$A$32</c:f>
              <c:strCache>
                <c:ptCount val="1"/>
                <c:pt idx="0">
                  <c:v>輪之内町後期高齢者医療特別会計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7.0000000000000007E-2</c:v>
                </c:pt>
              </c:numCache>
            </c:numRef>
          </c:val>
          <c:extLst>
            <c:ext xmlns:c16="http://schemas.microsoft.com/office/drawing/2014/chart" uri="{C3380CC4-5D6E-409C-BE32-E72D297353CC}">
              <c16:uniqueId val="{00000005-6EBC-4FC8-8F56-B4388695A591}"/>
            </c:ext>
          </c:extLst>
        </c:ser>
        <c:ser>
          <c:idx val="6"/>
          <c:order val="6"/>
          <c:tx>
            <c:strRef>
              <c:f>データシート!$A$33</c:f>
              <c:strCache>
                <c:ptCount val="1"/>
                <c:pt idx="0">
                  <c:v>輪之内町特定環境保全公共下水道事業特別会計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0.95</c:v>
                </c:pt>
                <c:pt idx="2">
                  <c:v>#N/A</c:v>
                </c:pt>
                <c:pt idx="3">
                  <c:v>0.57999999999999996</c:v>
                </c:pt>
                <c:pt idx="4">
                  <c:v>#N/A</c:v>
                </c:pt>
                <c:pt idx="5">
                  <c:v>0.31</c:v>
                </c:pt>
                <c:pt idx="6">
                  <c:v>#N/A</c:v>
                </c:pt>
                <c:pt idx="7">
                  <c:v>0.35</c:v>
                </c:pt>
                <c:pt idx="8">
                  <c:v>#N/A</c:v>
                </c:pt>
                <c:pt idx="9">
                  <c:v>0.34</c:v>
                </c:pt>
              </c:numCache>
            </c:numRef>
          </c:val>
          <c:extLst>
            <c:ext xmlns:c16="http://schemas.microsoft.com/office/drawing/2014/chart" uri="{C3380CC4-5D6E-409C-BE32-E72D297353CC}">
              <c16:uniqueId val="{00000006-6EBC-4FC8-8F56-B4388695A591}"/>
            </c:ext>
          </c:extLst>
        </c:ser>
        <c:ser>
          <c:idx val="7"/>
          <c:order val="7"/>
          <c:tx>
            <c:strRef>
              <c:f>データシート!$A$34</c:f>
              <c:strCache>
                <c:ptCount val="1"/>
                <c:pt idx="0">
                  <c:v>輪之内町国民健康保険事業特別会計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2.33</c:v>
                </c:pt>
                <c:pt idx="2">
                  <c:v>#N/A</c:v>
                </c:pt>
                <c:pt idx="3">
                  <c:v>1.43</c:v>
                </c:pt>
                <c:pt idx="4">
                  <c:v>#N/A</c:v>
                </c:pt>
                <c:pt idx="5">
                  <c:v>0.92</c:v>
                </c:pt>
                <c:pt idx="6">
                  <c:v>#N/A</c:v>
                </c:pt>
                <c:pt idx="7">
                  <c:v>1.04</c:v>
                </c:pt>
                <c:pt idx="8">
                  <c:v>#N/A</c:v>
                </c:pt>
                <c:pt idx="9">
                  <c:v>0.96</c:v>
                </c:pt>
              </c:numCache>
            </c:numRef>
          </c:val>
          <c:extLst>
            <c:ext xmlns:c16="http://schemas.microsoft.com/office/drawing/2014/chart" uri="{C3380CC4-5D6E-409C-BE32-E72D297353CC}">
              <c16:uniqueId val="{00000007-6EBC-4FC8-8F56-B4388695A59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8.43</c:v>
                </c:pt>
                <c:pt idx="2">
                  <c:v>#N/A</c:v>
                </c:pt>
                <c:pt idx="3">
                  <c:v>4.43</c:v>
                </c:pt>
                <c:pt idx="4">
                  <c:v>#N/A</c:v>
                </c:pt>
                <c:pt idx="5">
                  <c:v>4.63</c:v>
                </c:pt>
                <c:pt idx="6">
                  <c:v>#N/A</c:v>
                </c:pt>
                <c:pt idx="7">
                  <c:v>3.99</c:v>
                </c:pt>
                <c:pt idx="8">
                  <c:v>#N/A</c:v>
                </c:pt>
                <c:pt idx="9">
                  <c:v>7</c:v>
                </c:pt>
              </c:numCache>
            </c:numRef>
          </c:val>
          <c:extLst>
            <c:ext xmlns:c16="http://schemas.microsoft.com/office/drawing/2014/chart" uri="{C3380CC4-5D6E-409C-BE32-E72D297353CC}">
              <c16:uniqueId val="{00000008-6EBC-4FC8-8F56-B4388695A591}"/>
            </c:ext>
          </c:extLst>
        </c:ser>
        <c:ser>
          <c:idx val="9"/>
          <c:order val="9"/>
          <c:tx>
            <c:strRef>
              <c:f>データシート!$A$36</c:f>
              <c:strCache>
                <c:ptCount val="1"/>
                <c:pt idx="0">
                  <c:v>輪之内町水道事業会計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9.3000000000000007</c:v>
                </c:pt>
                <c:pt idx="2">
                  <c:v>#N/A</c:v>
                </c:pt>
                <c:pt idx="3">
                  <c:v>8.43</c:v>
                </c:pt>
                <c:pt idx="4">
                  <c:v>#N/A</c:v>
                </c:pt>
                <c:pt idx="5">
                  <c:v>9.81</c:v>
                </c:pt>
                <c:pt idx="6">
                  <c:v>#N/A</c:v>
                </c:pt>
                <c:pt idx="7">
                  <c:v>9.0299999999999994</c:v>
                </c:pt>
                <c:pt idx="8">
                  <c:v>#N/A</c:v>
                </c:pt>
                <c:pt idx="9">
                  <c:v>8.75</c:v>
                </c:pt>
              </c:numCache>
            </c:numRef>
          </c:val>
          <c:extLst>
            <c:ext xmlns:c16="http://schemas.microsoft.com/office/drawing/2014/chart" uri="{C3380CC4-5D6E-409C-BE32-E72D297353CC}">
              <c16:uniqueId val="{00000009-6EBC-4FC8-8F56-B4388695A5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332</c:v>
                </c:pt>
                <c:pt idx="5">
                  <c:v>341</c:v>
                </c:pt>
                <c:pt idx="8">
                  <c:v>346</c:v>
                </c:pt>
                <c:pt idx="11">
                  <c:v>357</c:v>
                </c:pt>
                <c:pt idx="14">
                  <c:v>353</c:v>
                </c:pt>
              </c:numCache>
            </c:numRef>
          </c:val>
          <c:extLst>
            <c:ext xmlns:c16="http://schemas.microsoft.com/office/drawing/2014/chart" uri="{C3380CC4-5D6E-409C-BE32-E72D297353CC}">
              <c16:uniqueId val="{00000000-9156-4358-B9F4-563D270587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56-4358-B9F4-563D270587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35</c:v>
                </c:pt>
                <c:pt idx="3">
                  <c:v>35</c:v>
                </c:pt>
                <c:pt idx="6">
                  <c:v>31</c:v>
                </c:pt>
                <c:pt idx="9">
                  <c:v>31</c:v>
                </c:pt>
                <c:pt idx="12">
                  <c:v>16</c:v>
                </c:pt>
              </c:numCache>
            </c:numRef>
          </c:val>
          <c:extLst>
            <c:ext xmlns:c16="http://schemas.microsoft.com/office/drawing/2014/chart" uri="{C3380CC4-5D6E-409C-BE32-E72D297353CC}">
              <c16:uniqueId val="{00000002-9156-4358-B9F4-563D270587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c:v>
                </c:pt>
                <c:pt idx="3">
                  <c:v>17</c:v>
                </c:pt>
                <c:pt idx="6">
                  <c:v>14</c:v>
                </c:pt>
                <c:pt idx="9">
                  <c:v>14</c:v>
                </c:pt>
                <c:pt idx="12">
                  <c:v>15</c:v>
                </c:pt>
              </c:numCache>
            </c:numRef>
          </c:val>
          <c:extLst>
            <c:ext xmlns:c16="http://schemas.microsoft.com/office/drawing/2014/chart" uri="{C3380CC4-5D6E-409C-BE32-E72D297353CC}">
              <c16:uniqueId val="{00000003-9156-4358-B9F4-563D270587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188</c:v>
                </c:pt>
                <c:pt idx="3">
                  <c:v>182</c:v>
                </c:pt>
                <c:pt idx="6">
                  <c:v>191</c:v>
                </c:pt>
                <c:pt idx="9">
                  <c:v>210</c:v>
                </c:pt>
                <c:pt idx="12">
                  <c:v>229</c:v>
                </c:pt>
              </c:numCache>
            </c:numRef>
          </c:val>
          <c:extLst>
            <c:ext xmlns:c16="http://schemas.microsoft.com/office/drawing/2014/chart" uri="{C3380CC4-5D6E-409C-BE32-E72D297353CC}">
              <c16:uniqueId val="{00000004-9156-4358-B9F4-563D270587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56-4358-B9F4-563D270587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56-4358-B9F4-563D270587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236</c:v>
                </c:pt>
                <c:pt idx="3">
                  <c:v>246</c:v>
                </c:pt>
                <c:pt idx="6">
                  <c:v>262</c:v>
                </c:pt>
                <c:pt idx="9">
                  <c:v>282</c:v>
                </c:pt>
                <c:pt idx="12">
                  <c:v>290</c:v>
                </c:pt>
              </c:numCache>
            </c:numRef>
          </c:val>
          <c:extLst>
            <c:ext xmlns:c16="http://schemas.microsoft.com/office/drawing/2014/chart" uri="{C3380CC4-5D6E-409C-BE32-E72D297353CC}">
              <c16:uniqueId val="{00000007-9156-4358-B9F4-563D270587A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142</c:v>
                </c:pt>
                <c:pt idx="2">
                  <c:v>#N/A</c:v>
                </c:pt>
                <c:pt idx="3">
                  <c:v>#N/A</c:v>
                </c:pt>
                <c:pt idx="4">
                  <c:v>139</c:v>
                </c:pt>
                <c:pt idx="5">
                  <c:v>#N/A</c:v>
                </c:pt>
                <c:pt idx="6">
                  <c:v>#N/A</c:v>
                </c:pt>
                <c:pt idx="7">
                  <c:v>152</c:v>
                </c:pt>
                <c:pt idx="8">
                  <c:v>#N/A</c:v>
                </c:pt>
                <c:pt idx="9">
                  <c:v>#N/A</c:v>
                </c:pt>
                <c:pt idx="10">
                  <c:v>180</c:v>
                </c:pt>
                <c:pt idx="11">
                  <c:v>#N/A</c:v>
                </c:pt>
                <c:pt idx="12">
                  <c:v>#N/A</c:v>
                </c:pt>
                <c:pt idx="13">
                  <c:v>197</c:v>
                </c:pt>
                <c:pt idx="14">
                  <c:v>#N/A</c:v>
                </c:pt>
              </c:numCache>
            </c:numRef>
          </c:val>
          <c:smooth val="0"/>
          <c:extLst>
            <c:ext xmlns:c16="http://schemas.microsoft.com/office/drawing/2014/chart" uri="{C3380CC4-5D6E-409C-BE32-E72D297353CC}">
              <c16:uniqueId val="{00000008-9156-4358-B9F4-563D270587A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4572</c:v>
                </c:pt>
                <c:pt idx="5">
                  <c:v>4546</c:v>
                </c:pt>
                <c:pt idx="8">
                  <c:v>4576</c:v>
                </c:pt>
                <c:pt idx="11">
                  <c:v>4609</c:v>
                </c:pt>
                <c:pt idx="14">
                  <c:v>4517</c:v>
                </c:pt>
              </c:numCache>
            </c:numRef>
          </c:val>
          <c:extLst>
            <c:ext xmlns:c16="http://schemas.microsoft.com/office/drawing/2014/chart" uri="{C3380CC4-5D6E-409C-BE32-E72D297353CC}">
              <c16:uniqueId val="{00000000-4C94-462C-BEAD-DD26CEB44F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C94-462C-BEAD-DD26CEB44F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2244</c:v>
                </c:pt>
                <c:pt idx="5">
                  <c:v>2380</c:v>
                </c:pt>
                <c:pt idx="8">
                  <c:v>2152</c:v>
                </c:pt>
                <c:pt idx="11">
                  <c:v>2201</c:v>
                </c:pt>
                <c:pt idx="14">
                  <c:v>2398</c:v>
                </c:pt>
              </c:numCache>
            </c:numRef>
          </c:val>
          <c:extLst>
            <c:ext xmlns:c16="http://schemas.microsoft.com/office/drawing/2014/chart" uri="{C3380CC4-5D6E-409C-BE32-E72D297353CC}">
              <c16:uniqueId val="{00000002-4C94-462C-BEAD-DD26CEB44F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94-462C-BEAD-DD26CEB44F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94-462C-BEAD-DD26CEB44F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94-462C-BEAD-DD26CEB44F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570</c:v>
                </c:pt>
                <c:pt idx="3">
                  <c:v>549</c:v>
                </c:pt>
                <c:pt idx="6">
                  <c:v>552</c:v>
                </c:pt>
                <c:pt idx="9">
                  <c:v>532</c:v>
                </c:pt>
                <c:pt idx="12">
                  <c:v>531</c:v>
                </c:pt>
              </c:numCache>
            </c:numRef>
          </c:val>
          <c:extLst>
            <c:ext xmlns:c16="http://schemas.microsoft.com/office/drawing/2014/chart" uri="{C3380CC4-5D6E-409C-BE32-E72D297353CC}">
              <c16:uniqueId val="{00000006-4C94-462C-BEAD-DD26CEB44F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151</c:v>
                </c:pt>
                <c:pt idx="3">
                  <c:v>151</c:v>
                </c:pt>
                <c:pt idx="6">
                  <c:v>153</c:v>
                </c:pt>
                <c:pt idx="9">
                  <c:v>175</c:v>
                </c:pt>
                <c:pt idx="12">
                  <c:v>168</c:v>
                </c:pt>
              </c:numCache>
            </c:numRef>
          </c:val>
          <c:extLst>
            <c:ext xmlns:c16="http://schemas.microsoft.com/office/drawing/2014/chart" uri="{C3380CC4-5D6E-409C-BE32-E72D297353CC}">
              <c16:uniqueId val="{00000007-4C94-462C-BEAD-DD26CEB44F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3132</c:v>
                </c:pt>
                <c:pt idx="3">
                  <c:v>3201</c:v>
                </c:pt>
                <c:pt idx="6">
                  <c:v>3192</c:v>
                </c:pt>
                <c:pt idx="9">
                  <c:v>3091</c:v>
                </c:pt>
                <c:pt idx="12">
                  <c:v>3164</c:v>
                </c:pt>
              </c:numCache>
            </c:numRef>
          </c:val>
          <c:extLst>
            <c:ext xmlns:c16="http://schemas.microsoft.com/office/drawing/2014/chart" uri="{C3380CC4-5D6E-409C-BE32-E72D297353CC}">
              <c16:uniqueId val="{00000008-4C94-462C-BEAD-DD26CEB44F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207</c:v>
                </c:pt>
                <c:pt idx="3">
                  <c:v>172</c:v>
                </c:pt>
                <c:pt idx="6">
                  <c:v>142</c:v>
                </c:pt>
                <c:pt idx="9">
                  <c:v>92</c:v>
                </c:pt>
                <c:pt idx="12">
                  <c:v>0</c:v>
                </c:pt>
              </c:numCache>
            </c:numRef>
          </c:val>
          <c:extLst>
            <c:ext xmlns:c16="http://schemas.microsoft.com/office/drawing/2014/chart" uri="{C3380CC4-5D6E-409C-BE32-E72D297353CC}">
              <c16:uniqueId val="{00000009-4C94-462C-BEAD-DD26CEB44F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3156</c:v>
                </c:pt>
                <c:pt idx="3">
                  <c:v>3104</c:v>
                </c:pt>
                <c:pt idx="6">
                  <c:v>3214</c:v>
                </c:pt>
                <c:pt idx="9">
                  <c:v>3315</c:v>
                </c:pt>
                <c:pt idx="12">
                  <c:v>3273</c:v>
                </c:pt>
              </c:numCache>
            </c:numRef>
          </c:val>
          <c:extLst>
            <c:ext xmlns:c16="http://schemas.microsoft.com/office/drawing/2014/chart" uri="{C3380CC4-5D6E-409C-BE32-E72D297353CC}">
              <c16:uniqueId val="{0000000A-4C94-462C-BEAD-DD26CEB44F6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399</c:v>
                </c:pt>
                <c:pt idx="2">
                  <c:v>#N/A</c:v>
                </c:pt>
                <c:pt idx="3">
                  <c:v>#N/A</c:v>
                </c:pt>
                <c:pt idx="4">
                  <c:v>251</c:v>
                </c:pt>
                <c:pt idx="5">
                  <c:v>#N/A</c:v>
                </c:pt>
                <c:pt idx="6">
                  <c:v>#N/A</c:v>
                </c:pt>
                <c:pt idx="7">
                  <c:v>525</c:v>
                </c:pt>
                <c:pt idx="8">
                  <c:v>#N/A</c:v>
                </c:pt>
                <c:pt idx="9">
                  <c:v>#N/A</c:v>
                </c:pt>
                <c:pt idx="10">
                  <c:v>394</c:v>
                </c:pt>
                <c:pt idx="11">
                  <c:v>#N/A</c:v>
                </c:pt>
                <c:pt idx="12">
                  <c:v>#N/A</c:v>
                </c:pt>
                <c:pt idx="13">
                  <c:v>221</c:v>
                </c:pt>
                <c:pt idx="14">
                  <c:v>#N/A</c:v>
                </c:pt>
              </c:numCache>
            </c:numRef>
          </c:val>
          <c:smooth val="0"/>
          <c:extLst>
            <c:ext xmlns:c16="http://schemas.microsoft.com/office/drawing/2014/chart" uri="{C3380CC4-5D6E-409C-BE32-E72D297353CC}">
              <c16:uniqueId val="{0000000B-4C94-462C-BEAD-DD26CEB44F6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751</c:v>
                </c:pt>
                <c:pt idx="1">
                  <c:v>754</c:v>
                </c:pt>
                <c:pt idx="2">
                  <c:v>825</c:v>
                </c:pt>
              </c:numCache>
            </c:numRef>
          </c:val>
          <c:extLst>
            <c:ext xmlns:c16="http://schemas.microsoft.com/office/drawing/2014/chart" uri="{C3380CC4-5D6E-409C-BE32-E72D297353CC}">
              <c16:uniqueId val="{00000000-5E53-4D00-B159-EEBEDC9A4B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156</c:v>
                </c:pt>
                <c:pt idx="1">
                  <c:v>157</c:v>
                </c:pt>
                <c:pt idx="2">
                  <c:v>158</c:v>
                </c:pt>
              </c:numCache>
            </c:numRef>
          </c:val>
          <c:extLst>
            <c:ext xmlns:c16="http://schemas.microsoft.com/office/drawing/2014/chart" uri="{C3380CC4-5D6E-409C-BE32-E72D297353CC}">
              <c16:uniqueId val="{00000001-5E53-4D00-B159-EEBEDC9A4B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994</c:v>
                </c:pt>
                <c:pt idx="1">
                  <c:v>1055</c:v>
                </c:pt>
                <c:pt idx="2">
                  <c:v>1180</c:v>
                </c:pt>
              </c:numCache>
            </c:numRef>
          </c:val>
          <c:extLst>
            <c:ext xmlns:c16="http://schemas.microsoft.com/office/drawing/2014/chart" uri="{C3380CC4-5D6E-409C-BE32-E72D297353CC}">
              <c16:uniqueId val="{00000002-5E53-4D00-B159-EEBEDC9A4B9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{7E4C8E1B-4840-405C-A5B7-475A3D080580}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313-4668-B1B1-3FC467DC85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{A9F99DB1-4C8D-4048-A4CE-21BA185B4124}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13-4668-B1B1-3FC467DC85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{B3E3FAFB-B4A6-45D7-BB43-76D817755C59}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13-4668-B1B1-3FC467DC85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{8688DD5A-D3D8-4D42-B1D4-F60FCC467C55}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13-4668-B1B1-3FC467DC85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{E498101B-A569-4752-A5BA-1CBF67536EBB}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13-4668-B1B1-3FC467DC850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{B3554FCF-9E04-4B95-B3B5-8B54380D639B}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313-4668-B1B1-3FC467DC850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{ADEAED66-26BF-4F66-9223-3157A83B9B13}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313-4668-B1B1-3FC467DC850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{2C94C0F0-2F44-43BA-80C3-B0467F4B8D00}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313-4668-B1B1-3FC467DC850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{9FA4E75D-AA07-410C-B34A-8514D0928A74}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313-4668-B1B1-3FC467DC85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c:v>
                </c:pt>
                <c:pt idx="8">
                  <c:v>66.2</c:v>
                </c:pt>
                <c:pt idx="16">
                  <c:v>67</c:v>
                </c:pt>
                <c:pt idx="24">
                  <c:v>68.400000000000006</c:v>
                </c:pt>
                <c:pt idx="32">
                  <c:v>69.900000000000006</c:v>
                </c:pt>
              </c:numCache>
            </c:numRef>
          </c:xVal>
          <c:yVal>
            <c:numRef>
              <c:f>公会計指標分析・財政指標組合せ分析表!$BP$51:$DC$51</c:f>
              <c:numCache>
                <c:formatCode>#,##0.0;"▲ "#,##0.0</c:formatCode>
                <c:ptCount val="40"/>
                <c:pt idx="0">
                  <c:v>15.5</c:v>
                </c:pt>
                <c:pt idx="8">
                  <c:v>9.6999999999999993</c:v>
                </c:pt>
                <c:pt idx="16">
                  <c:v>20.399999999999999</c:v>
                </c:pt>
                <c:pt idx="24">
                  <c:v>14.4</c:v>
                </c:pt>
                <c:pt idx="32">
                  <c:v>7.4</c:v>
                </c:pt>
              </c:numCache>
            </c:numRef>
          </c:yVal>
          <c:smooth val="0"/>
          <c:extLst>
            <c:ext xmlns:c16="http://schemas.microsoft.com/office/drawing/2014/chart" uri="{C3380CC4-5D6E-409C-BE32-E72D297353CC}">
              <c16:uniqueId val="{00000009-8313-4668-B1B1-3FC467DC850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{FDC96C2B-8515-44AA-B4A7-380AAAAFA030}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313-4668-B1B1-3FC467DC850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{26DF4CD5-8A62-426A-8417-1E767F73DDC5}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13-4668-B1B1-3FC467DC85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{6FFA4024-2773-4E6D-A995-3EF20DF72C90}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13-4668-B1B1-3FC467DC85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{212FBFAC-D03F-4577-A671-B4113F60330A}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13-4668-B1B1-3FC467DC85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{B4089177-352D-4C08-8B2E-C9BA7D8E047C}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13-4668-B1B1-3FC467DC850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{FC25543A-5140-4493-9114-7D2973B4E0CD}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313-4668-B1B1-3FC467DC850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{807144D3-9CB3-4B88-A7AE-A90B19B74212}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313-4668-B1B1-3FC467DC850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{160EF4FC-0CBF-4759-93B2-C8A927C49E18}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313-4668-B1B1-3FC467DC850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{C0B35B78-8AFC-4776-9A54-01BD6F27438D}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313-4668-B1B1-3FC467DC85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313-4668-B1B1-3FC467DC850A}"/>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{99ECD016-FA5B-49AE-A008-D7EFF9A66C42}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F99-4EE9-9140-362711E30D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{A4ECEAD0-193E-41B0-9EE9-8C0FA707C1A4}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99-4EE9-9140-362711E30D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{1CA84EB1-A054-4D6F-A609-C9F7D4684709}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99-4EE9-9140-362711E30D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{E4EB684F-38F4-45F1-9AD4-3BEEB7F94E55}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99-4EE9-9140-362711E30D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{8C649A1C-0901-4B3E-A6B3-17FC687680A6}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99-4EE9-9140-362711E30DE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{F6A8867E-95D7-4D7A-8241-B7CCCFCA9F4E}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F99-4EE9-9140-362711E30DE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{59F6D617-8C28-47FF-AE60-BF515E773297}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F99-4EE9-9140-362711E30DE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{4C58D93B-8EC2-4FB3-A083-DC0393AC1A75}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F99-4EE9-9140-362711E30DE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{2B16318E-D872-4B75-8F1D-AD3FDEE221FF}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F99-4EE9-9140-362711E30D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5.0999999999999996</c:v>
                </c:pt>
                <c:pt idx="16">
                  <c:v>5.6</c:v>
                </c:pt>
                <c:pt idx="24">
                  <c:v>5.9</c:v>
                </c:pt>
                <c:pt idx="32">
                  <c:v>6.3</c:v>
                </c:pt>
              </c:numCache>
            </c:numRef>
          </c:xVal>
          <c:yVal>
            <c:numRef>
              <c:f>公会計指標分析・財政指標組合せ分析表!$BP$73:$DC$73</c:f>
              <c:numCache>
                <c:formatCode>#,##0.0;"▲ "#,##0.0</c:formatCode>
                <c:ptCount val="40"/>
                <c:pt idx="0">
                  <c:v>15.5</c:v>
                </c:pt>
                <c:pt idx="8">
                  <c:v>9.6999999999999993</c:v>
                </c:pt>
                <c:pt idx="16">
                  <c:v>20.399999999999999</c:v>
                </c:pt>
                <c:pt idx="24">
                  <c:v>14.4</c:v>
                </c:pt>
                <c:pt idx="32">
                  <c:v>7.4</c:v>
                </c:pt>
              </c:numCache>
            </c:numRef>
          </c:yVal>
          <c:smooth val="0"/>
          <c:extLst>
            <c:ext xmlns:c16="http://schemas.microsoft.com/office/drawing/2014/chart" uri="{C3380CC4-5D6E-409C-BE32-E72D297353CC}">
              <c16:uniqueId val="{00000009-5F99-4EE9-9140-362711E30D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5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{6F5E6FA8-A5DF-498E-B7FA-B7E9F63D6726}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F99-4EE9-9140-362711E30D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{9DFC0F21-624F-42F9-BAAF-5D927F6CA64D}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99-4EE9-9140-362711E30D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{E0E608B0-06F7-4D13-BEFB-27D0EF12C8CB}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99-4EE9-9140-362711E30D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{5C2010EC-7C01-4F53-B94F-A0AD18EECAA9}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99-4EE9-9140-362711E30D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{3123BB5D-A8B1-49AD-A04C-0AB34FFAE18E}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99-4EE9-9140-362711E30DE5}"/>
                </c:ext>
              </c:extLst>
            </c:dLbl>
            <c:dLbl>
              <c:idx val="8"/>
              <c:layout>
                <c:manualLayout>
                  <c:x val="-1.8235628084250059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{1203B0F0-E0D6-484C-AD69-6EF9B2823A8E}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F99-4EE9-9140-362711E30DE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{08B5852E-7197-4C7B-BF96-9C0999C28849}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F99-4EE9-9140-362711E30DE5}"/>
                </c:ext>
              </c:extLst>
            </c:dLbl>
            <c:dLbl>
              <c:idx val="24"/>
              <c:layout>
                <c:manualLayout>
                  <c:x val="-4.4905057365901141E-2"/>
                  <c:y val="-4.349592131553585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{84B2B52D-DFCC-436D-91E4-A8F4E7D6F4C7}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F99-4EE9-9140-362711E30DE5}"/>
                </c:ext>
              </c:extLst>
            </c:dLbl>
            <c:dLbl>
              <c:idx val="32"/>
              <c:layout>
                <c:manualLayout>
                  <c:x val="-1.8235628084249993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{CED20969-4EC6-481D-87D0-F08C1F0CD5A7}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F99-4EE9-9140-362711E30D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F99-4EE9-9140-362711E30DE5}"/>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年度発行事業債の元金償還の開始、令和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年度発行事業債について据置期間を設けずに</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回目の返済から元金償還を開始したこと等により、</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百万円の増となった。今後も地方債の新規発行の抑制に努める。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公営企業債の元利償還金に対する繰入金は前年度より</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百万円の増となり、増加傾向が続いている。下水道会計への繰出し金が元利償還が今後ピークを迎えることが要因であるため、長期的な視野により数値の推移を注視する。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減債基金は満期一括償還地方債の償還の財源として積立てた実績なし。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一般会計等に係る地方債の現在高は、新規発行額が</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百万円の減となったこともあり、</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百万円の減となった。将来負担額（Ａ）を前年度と比較すると、</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百万円の減となった。債務負担行為に基づく支出予定額は令和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年度に全て終了したが、下水道会計への繰出金は年々増加しているため今後も数値を注視する。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充当可能財源等（Ｂ）は、充当可能基金の増等により、前年度比較で</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Ａ）が減少し、（Ｂ）が増加したため、将来負担比率の算定分子は減少し、標準財政規模の増により算定分母は増加した。よって、将来負担比率は減少となったが、下水道会計への繰出金の増、公共施設の老朽化・長寿命化対策を講じる必要性等から、楽観視はできない。将来負担比率の増加の抑制に引き続き注力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岐阜県輪之内町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基金取崩を行うことなく、積立のみを行うことができたため、基金全体では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百万円の増となった。積立額の大きなものは、財政調整基金に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公共施設等の長寿命化・老朽化対策及び災害への備え等、不測の事態に備え、「公共施設等整備基金」及び「財政調整基金」に優先的に積立を行っていく。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・公共施設等整備基金･･･････････町の公共公益施設の整備に必要な経費に充当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・土地基盤整備基金･････････････福束地区湛水防除事業、ほ場整備事業施行における負担金及び土地改良事業施行に要する経費に充当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・地域福祉基金･････････････････在宅福祉等の普及向上、健康生きがいづくりの推進、ボランティア活動の活発化</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・加納良造学術文化振興基金･････輪之内町の学術文化の振興</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・ふるさと応援基金･････････････自然環境の維持保全、社会福祉・高齢者福祉の向上、次世代育成・学校教育の充実、協働のまちづくり、</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文化財の保全、伝統行事の振興</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・ふるさと農村活性化対策基金･･･土地改良施設等の利活用に係る集落共同活動の支援</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・修学助成事業奨学金支給基金･･･有能な人材の育成</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木材利用の促進や普及啓発</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公共施設等整備基金･･･････････公共施設の整備に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備え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したことによる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百万円を積立したことによる増加。</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公共施設が建設後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年程度経過している施設が多く、今後必要となる老朽化・長寿命化対策に</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備えるため、公共施設等整備計画に基づき財政負担を平準化し、将来の財政負担を増加させないよう、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基金運用を行っていく。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基金取崩を行うことなく、会計運営を行い、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百万円を積立てることができたため。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負担比率上昇の抑制につなげるため少額でも積立て、可能な限り取崩を行わないよう努める。今後の防災拠点整備にかかる費用や、繰上返済等将来的な公債費負担軽減等、様々な要因に備えるべく公共施設等整備基金とともに、優先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公共施設の長寿命化・老朽化対策等のため、今後も公債費の増加が見込まれ、不測の事態に備えるため毎年定額の積立を継続している。特定財源の確保や経費削減に努め、取崩を抑制する。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6B00D56-6E1C-4F2F-95C7-CC6A3CD6E5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2A0733E-C3FF-4E12-8860-B45C75A3CE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A5DCABE-77CB-4914-A5E6-96BC06E9C32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9376422-6A18-492C-A1C8-25D646EDE23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5972F38-4A65-4452-B469-175516CF0E6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24598B8-E359-4877-99D4-43BB758275C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50C8F4B-F497-47CC-B5CE-9C14CDB4A75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0FCC232-291A-4459-9639-2BB9FC34C38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A577EE6-C91F-4252-96C7-D08BF5D8651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731FDA1-4496-47E3-9BE9-9027515FF99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8483BA-779F-4622-985E-845A026AD3C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80FD9DA-51F3-4374-AFE9-ABED202B17F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9,403
9,030
22.33
4,873,283
4,638,232
231,434
3,303,329
3,272,970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9A29622-1174-4883-B4BA-7BD808982E9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0E29511-7C38-413F-AECC-2607F3257E2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5FDDD7F-CAB1-458C-8501-F0E554719DB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3C2A1D4-C3E6-47F9-B4A6-EB30272512D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2DE2D65-C794-4533-B9F4-8891AAB0FC5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8B6691B-3202-463A-A8A8-21C918BF7F1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6BF5DB-90C0-4F6B-863E-AC8FBC61BDB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AD92D2D-9058-477F-B650-DF40019EC4F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036D969-51E0-47C5-8BB9-27313F2FBC8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281EFEC-73A6-48F1-82AB-4D43DDA0B5B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A04FF5B-C7FA-4AC0-AB44-02483CD1AA6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42829F6-0D2C-448D-AAC2-DA8B0F23060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A9D184C-426F-4F42-984C-D7A31BD6F00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5C03DC7-1517-49BE-AD24-E90DAAB59C6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D16CE73-6759-4450-B857-93A4BBB982A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BCAEE65-C1D3-428B-A6ED-4BCF94A2AC9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967BC3F-E58F-417F-8A41-08286F4DF77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1A51284-3F02-4436-962A-EBFC2BCE8E3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A8C562A-704B-4D73-9008-A2BC10A1145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3AA822D-9337-4F0E-A935-C19905CA735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9907A92-E773-4912-83DD-4DAC91A929B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35B6975-E12A-4FFF-A4E5-AFA0710A107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3EB2A18-A753-45A0-BB2B-977FEC29E80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9A66998-F011-4132-962E-84D5057F300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5326EF9-068D-44C3-8954-3EBED9993B1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13F5D83-985A-44F5-B6D0-9C4F0AD04CB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293F09A-1A50-4FF2-8C41-03471803DF1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DF06659-A1AA-4AE0-8810-C9C57E5D781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FCCEA94-D66E-4BC4-8B93-7C03571E086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02B770D-6F3B-417E-ABFD-31C3807763E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72EEC37-31BB-44D1-AD6B-977F896680E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F16017C-74BF-4778-BC7C-A1EF98A411F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0F64858-25F3-46EA-94CF-C23B6E98DBA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D8E92CE-A428-4276-B163-78384E71FD8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CC3A2D5-1ED3-40CD-8B40-64F93938856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有形固定資産減価償却率は、類似団体と比較してやや高い水準にあり、毎年数値は大きくなっている。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建設から年月が経過した公共施設が多く、個別箇所ごとの修繕を行っている状態である。公共施設等総合管理管理計画に基づいた計画的な</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老朽化、長寿命化対策を実施する</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。財政指標の推移に注視し、財政負担の平準化を図るよう努める。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F497B15-54A3-4B0D-BDD9-F33C84C177E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1D51EB3-AF14-479B-B78D-A20C473CFAF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57D2C4EA-C307-4700-8646-8927E578B2D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9746E4BF-66C2-4C9E-980E-724D5E23BDC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B467B612-87C5-4643-81E6-76D3051D78A8}"/>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2AF0203-A4CD-44F7-8C0C-2002508BCD2B}"/>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51AB738F-4CC1-4455-8889-078CE9BFC67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BABB4801-4D67-4B6B-AA47-C1EEBCC83BF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FD7EF535-FAC1-4B86-BAF6-275D57AE40D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C1D3F125-4337-4827-ACF0-96EA61FCB48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1D8DC389-97D6-465D-9AE2-A283E26DD4E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64F178F7-2B7A-46AA-A249-7C5EB29FFF1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7C5E4E27-BFC3-4FC3-8CB8-C0C3A5EA3A3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3EF179C-5568-426C-A45E-32DC508E85B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94C5CE95-44B3-4BC4-B89D-5FF3586A2429}"/>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D1A4572-8902-45ED-B730-8DA1B6BBE5A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26494A1C-0879-48B1-8697-703A851EA52E}"/>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03BE7651-D0D5-4446-9323-D5337E69209A}"/>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97D90870-26CC-47B6-BA70-B4CEEC49B3AC}"/>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68" name="有形固定資産減価償却率最大値テキスト">
          <a:extLst>
            <a:ext uri="{FF2B5EF4-FFF2-40B4-BE49-F238E27FC236}">
              <a16:creationId xmlns:a16="http://schemas.microsoft.com/office/drawing/2014/main" id="{057FC8E4-75FE-43C4-9048-7EF1E9CA1786}"/>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69" name="直線コネクタ 68">
          <a:extLst>
            <a:ext uri="{FF2B5EF4-FFF2-40B4-BE49-F238E27FC236}">
              <a16:creationId xmlns:a16="http://schemas.microsoft.com/office/drawing/2014/main" id="{86A23FCD-9B16-4384-A232-BC994E5DBFBE}"/>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31449</xdr:rowOff>
    </xdr:from>
    <xdr:ext cx="405111" cy="259045"/>
    <xdr:sp macro="" textlink="">
      <xdr:nvSpPr>
        <xdr:cNvPr id="70" name="有形固定資産減価償却率平均値テキスト">
          <a:extLst>
            <a:ext uri="{FF2B5EF4-FFF2-40B4-BE49-F238E27FC236}">
              <a16:creationId xmlns:a16="http://schemas.microsoft.com/office/drawing/2014/main" id="{D5297EEA-B6BB-4D2E-9AEE-59E989F947EC}"/>
            </a:ext>
          </a:extLst>
        </xdr:cNvPr>
        <xdr:cNvSpPr txBox="1"/>
      </xdr:nvSpPr>
      <xdr:spPr>
        <a:xfrm>
          <a:off x="4813300" y="5946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1" name="フローチャート: 判断 70">
          <a:extLst>
            <a:ext uri="{FF2B5EF4-FFF2-40B4-BE49-F238E27FC236}">
              <a16:creationId xmlns:a16="http://schemas.microsoft.com/office/drawing/2014/main" id="{DEC2F0DD-B9B2-4578-B9C7-B736DF115E3A}"/>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2" name="フローチャート: 判断 71">
          <a:extLst>
            <a:ext uri="{FF2B5EF4-FFF2-40B4-BE49-F238E27FC236}">
              <a16:creationId xmlns:a16="http://schemas.microsoft.com/office/drawing/2014/main" id="{11B65ED6-617A-42E9-8992-EF9D50D82266}"/>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a:extLst>
            <a:ext uri="{FF2B5EF4-FFF2-40B4-BE49-F238E27FC236}">
              <a16:creationId xmlns:a16="http://schemas.microsoft.com/office/drawing/2014/main" id="{569D719B-3C9F-44F0-955C-BB65C1D70837}"/>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4" name="フローチャート: 判断 73">
          <a:extLst>
            <a:ext uri="{FF2B5EF4-FFF2-40B4-BE49-F238E27FC236}">
              <a16:creationId xmlns:a16="http://schemas.microsoft.com/office/drawing/2014/main" id="{68556F36-2915-43C2-ACF0-A18BE4CD7659}"/>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5" name="フローチャート: 判断 74">
          <a:extLst>
            <a:ext uri="{FF2B5EF4-FFF2-40B4-BE49-F238E27FC236}">
              <a16:creationId xmlns:a16="http://schemas.microsoft.com/office/drawing/2014/main" id="{FF1724E4-FEC0-492B-A378-B6356A8316A1}"/>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2DA20CA-71D7-4456-8E74-1916F68487F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9C9E2F6-27B4-4C3D-8ECD-3103FE9123C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93D972A-FC4A-450E-A15B-463654DBF99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A8FD8D6-51E6-49DF-B281-930198997E5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504A3BF-CF07-4A8A-8AF6-A734796DE75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73342</xdr:rowOff>
    </xdr:from>
    <xdr:to>
      <xdr:col>23</xdr:col>
      <xdr:colOff>136525</xdr:colOff>
      <xdr:row>32</xdr:row>
      <xdr:rowOff>3492</xdr:rowOff>
    </xdr:to>
    <xdr:sp macro="" textlink="">
      <xdr:nvSpPr>
        <xdr:cNvPr id="81" name="楕円 80">
          <a:extLst>
            <a:ext uri="{FF2B5EF4-FFF2-40B4-BE49-F238E27FC236}">
              <a16:creationId xmlns:a16="http://schemas.microsoft.com/office/drawing/2014/main" id="{42293500-6C7A-4390-8533-FCD7794B5D6D}"/>
            </a:ext>
          </a:extLst>
        </xdr:cNvPr>
        <xdr:cNvSpPr/>
      </xdr:nvSpPr>
      <xdr:spPr>
        <a:xfrm>
          <a:off x="4711700" y="61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51769</xdr:rowOff>
    </xdr:from>
    <xdr:ext cx="405111" cy="259045"/>
    <xdr:sp macro="" textlink="">
      <xdr:nvSpPr>
        <xdr:cNvPr id="82" name="有形固定資産減価償却率該当値テキスト">
          <a:extLst>
            <a:ext uri="{FF2B5EF4-FFF2-40B4-BE49-F238E27FC236}">
              <a16:creationId xmlns:a16="http://schemas.microsoft.com/office/drawing/2014/main" id="{87B030EA-8F9F-488F-93AF-7B026672B2C1}"/>
            </a:ext>
          </a:extLst>
        </xdr:cNvPr>
        <xdr:cNvSpPr txBox="1"/>
      </xdr:nvSpPr>
      <xdr:spPr>
        <a:xfrm>
          <a:off x="4813300" y="613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46355</xdr:rowOff>
    </xdr:from>
    <xdr:to>
      <xdr:col>19</xdr:col>
      <xdr:colOff>187325</xdr:colOff>
      <xdr:row>31</xdr:row>
      <xdr:rowOff>147955</xdr:rowOff>
    </xdr:to>
    <xdr:sp macro="" textlink="">
      <xdr:nvSpPr>
        <xdr:cNvPr id="83" name="楕円 82">
          <a:extLst>
            <a:ext uri="{FF2B5EF4-FFF2-40B4-BE49-F238E27FC236}">
              <a16:creationId xmlns:a16="http://schemas.microsoft.com/office/drawing/2014/main" id="{92943DA9-1890-438E-8EE7-E8796406D9B0}"/>
            </a:ext>
          </a:extLst>
        </xdr:cNvPr>
        <xdr:cNvSpPr/>
      </xdr:nvSpPr>
      <xdr:spPr>
        <a:xfrm>
          <a:off x="400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97155</xdr:rowOff>
    </xdr:from>
    <xdr:to>
      <xdr:col>23</xdr:col>
      <xdr:colOff>85725</xdr:colOff>
      <xdr:row>31</xdr:row>
      <xdr:rowOff>124142</xdr:rowOff>
    </xdr:to>
    <xdr:cxnSp macro="">
      <xdr:nvCxnSpPr>
        <xdr:cNvPr id="84" name="直線コネクタ 83">
          <a:extLst>
            <a:ext uri="{FF2B5EF4-FFF2-40B4-BE49-F238E27FC236}">
              <a16:creationId xmlns:a16="http://schemas.microsoft.com/office/drawing/2014/main" id="{66A36B57-D83A-42D0-9999-BD171C622B36}"/>
            </a:ext>
          </a:extLst>
        </xdr:cNvPr>
        <xdr:cNvCxnSpPr/>
      </xdr:nvCxnSpPr>
      <xdr:spPr>
        <a:xfrm>
          <a:off x="4051300" y="6183630"/>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21167</xdr:rowOff>
    </xdr:from>
    <xdr:to>
      <xdr:col>15</xdr:col>
      <xdr:colOff>187325</xdr:colOff>
      <xdr:row>31</xdr:row>
      <xdr:rowOff>122767</xdr:rowOff>
    </xdr:to>
    <xdr:sp macro="" textlink="">
      <xdr:nvSpPr>
        <xdr:cNvPr id="85" name="楕円 84">
          <a:extLst>
            <a:ext uri="{FF2B5EF4-FFF2-40B4-BE49-F238E27FC236}">
              <a16:creationId xmlns:a16="http://schemas.microsoft.com/office/drawing/2014/main" id="{4E42D4AD-EBB3-4C59-95BE-09FCAFC20633}"/>
            </a:ext>
          </a:extLst>
        </xdr:cNvPr>
        <xdr:cNvSpPr/>
      </xdr:nvSpPr>
      <xdr:spPr>
        <a:xfrm>
          <a:off x="32385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71967</xdr:rowOff>
    </xdr:from>
    <xdr:to>
      <xdr:col>19</xdr:col>
      <xdr:colOff>136525</xdr:colOff>
      <xdr:row>31</xdr:row>
      <xdr:rowOff>97155</xdr:rowOff>
    </xdr:to>
    <xdr:cxnSp macro="">
      <xdr:nvCxnSpPr>
        <xdr:cNvPr id="86" name="直線コネクタ 85">
          <a:extLst>
            <a:ext uri="{FF2B5EF4-FFF2-40B4-BE49-F238E27FC236}">
              <a16:creationId xmlns:a16="http://schemas.microsoft.com/office/drawing/2014/main" id="{930E9603-85F9-4C07-93FB-C7916ACC1928}"/>
            </a:ext>
          </a:extLst>
        </xdr:cNvPr>
        <xdr:cNvCxnSpPr/>
      </xdr:nvCxnSpPr>
      <xdr:spPr>
        <a:xfrm>
          <a:off x="3289300" y="615844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6773</xdr:rowOff>
    </xdr:from>
    <xdr:to>
      <xdr:col>11</xdr:col>
      <xdr:colOff>187325</xdr:colOff>
      <xdr:row>31</xdr:row>
      <xdr:rowOff>108373</xdr:rowOff>
    </xdr:to>
    <xdr:sp macro="" textlink="">
      <xdr:nvSpPr>
        <xdr:cNvPr id="87" name="楕円 86">
          <a:extLst>
            <a:ext uri="{FF2B5EF4-FFF2-40B4-BE49-F238E27FC236}">
              <a16:creationId xmlns:a16="http://schemas.microsoft.com/office/drawing/2014/main" id="{59436088-D609-4C80-B818-8B5FA94EEDCF}"/>
            </a:ext>
          </a:extLst>
        </xdr:cNvPr>
        <xdr:cNvSpPr/>
      </xdr:nvSpPr>
      <xdr:spPr>
        <a:xfrm>
          <a:off x="2476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57573</xdr:rowOff>
    </xdr:from>
    <xdr:to>
      <xdr:col>15</xdr:col>
      <xdr:colOff>136525</xdr:colOff>
      <xdr:row>31</xdr:row>
      <xdr:rowOff>71967</xdr:rowOff>
    </xdr:to>
    <xdr:cxnSp macro="">
      <xdr:nvCxnSpPr>
        <xdr:cNvPr id="88" name="直線コネクタ 87">
          <a:extLst>
            <a:ext uri="{FF2B5EF4-FFF2-40B4-BE49-F238E27FC236}">
              <a16:creationId xmlns:a16="http://schemas.microsoft.com/office/drawing/2014/main" id="{828C77F8-0F4A-477C-850F-998B185175AE}"/>
            </a:ext>
          </a:extLst>
        </xdr:cNvPr>
        <xdr:cNvCxnSpPr/>
      </xdr:nvCxnSpPr>
      <xdr:spPr>
        <a:xfrm>
          <a:off x="2527300" y="6144048"/>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156633</xdr:rowOff>
    </xdr:from>
    <xdr:to>
      <xdr:col>7</xdr:col>
      <xdr:colOff>187325</xdr:colOff>
      <xdr:row>31</xdr:row>
      <xdr:rowOff>86783</xdr:rowOff>
    </xdr:to>
    <xdr:sp macro="" textlink="">
      <xdr:nvSpPr>
        <xdr:cNvPr id="89" name="楕円 88">
          <a:extLst>
            <a:ext uri="{FF2B5EF4-FFF2-40B4-BE49-F238E27FC236}">
              <a16:creationId xmlns:a16="http://schemas.microsoft.com/office/drawing/2014/main" id="{8E27D8EB-FD40-46CE-9FA5-DD51085CD8F0}"/>
            </a:ext>
          </a:extLst>
        </xdr:cNvPr>
        <xdr:cNvSpPr/>
      </xdr:nvSpPr>
      <xdr:spPr>
        <a:xfrm>
          <a:off x="1714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35983</xdr:rowOff>
    </xdr:from>
    <xdr:to>
      <xdr:col>11</xdr:col>
      <xdr:colOff>136525</xdr:colOff>
      <xdr:row>31</xdr:row>
      <xdr:rowOff>57573</xdr:rowOff>
    </xdr:to>
    <xdr:cxnSp macro="">
      <xdr:nvCxnSpPr>
        <xdr:cNvPr id="90" name="直線コネクタ 89">
          <a:extLst>
            <a:ext uri="{FF2B5EF4-FFF2-40B4-BE49-F238E27FC236}">
              <a16:creationId xmlns:a16="http://schemas.microsoft.com/office/drawing/2014/main" id="{9DA6A0D4-C3F5-4263-A087-99051D8F2339}"/>
            </a:ext>
          </a:extLst>
        </xdr:cNvPr>
        <xdr:cNvCxnSpPr/>
      </xdr:nvCxnSpPr>
      <xdr:spPr>
        <a:xfrm>
          <a:off x="1765300" y="612245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87118</xdr:rowOff>
    </xdr:from>
    <xdr:ext cx="405111" cy="259045"/>
    <xdr:sp macro="" textlink="">
      <xdr:nvSpPr>
        <xdr:cNvPr id="91" name="n_1aveValue有形固定資産減価償却率">
          <a:extLst>
            <a:ext uri="{FF2B5EF4-FFF2-40B4-BE49-F238E27FC236}">
              <a16:creationId xmlns:a16="http://schemas.microsoft.com/office/drawing/2014/main" id="{DCEBE431-DD5A-4FE6-8D48-2221DC8CCDB7}"/>
            </a:ext>
          </a:extLst>
        </xdr:cNvPr>
        <xdr:cNvSpPr txBox="1"/>
      </xdr:nvSpPr>
      <xdr:spPr>
        <a:xfrm>
          <a:off x="3836044" y="583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92" name="n_2aveValue有形固定資産減価償却率">
          <a:extLst>
            <a:ext uri="{FF2B5EF4-FFF2-40B4-BE49-F238E27FC236}">
              <a16:creationId xmlns:a16="http://schemas.microsoft.com/office/drawing/2014/main" id="{97AE949E-B822-4562-A239-853D62317F7E}"/>
            </a:ext>
          </a:extLst>
        </xdr:cNvPr>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93" name="n_3aveValue有形固定資産減価償却率">
          <a:extLst>
            <a:ext uri="{FF2B5EF4-FFF2-40B4-BE49-F238E27FC236}">
              <a16:creationId xmlns:a16="http://schemas.microsoft.com/office/drawing/2014/main" id="{945F1696-0A98-4090-8247-C732E2F162EA}"/>
            </a:ext>
          </a:extLst>
        </xdr:cNvPr>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4" name="n_4aveValue有形固定資産減価償却率">
          <a:extLst>
            <a:ext uri="{FF2B5EF4-FFF2-40B4-BE49-F238E27FC236}">
              <a16:creationId xmlns:a16="http://schemas.microsoft.com/office/drawing/2014/main" id="{7F2A0B6F-2514-4412-B17C-D53C4060E1F7}"/>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139082</xdr:rowOff>
    </xdr:from>
    <xdr:ext cx="405111" cy="259045"/>
    <xdr:sp macro="" textlink="">
      <xdr:nvSpPr>
        <xdr:cNvPr id="95" name="n_1mainValue有形固定資産減価償却率">
          <a:extLst>
            <a:ext uri="{FF2B5EF4-FFF2-40B4-BE49-F238E27FC236}">
              <a16:creationId xmlns:a16="http://schemas.microsoft.com/office/drawing/2014/main" id="{D2D25853-74F9-4FBC-93A9-420B60CDB61A}"/>
            </a:ext>
          </a:extLst>
        </xdr:cNvPr>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113894</xdr:rowOff>
    </xdr:from>
    <xdr:ext cx="405111" cy="259045"/>
    <xdr:sp macro="" textlink="">
      <xdr:nvSpPr>
        <xdr:cNvPr id="96" name="n_2mainValue有形固定資産減価償却率">
          <a:extLst>
            <a:ext uri="{FF2B5EF4-FFF2-40B4-BE49-F238E27FC236}">
              <a16:creationId xmlns:a16="http://schemas.microsoft.com/office/drawing/2014/main" id="{944E856D-A269-4159-AC61-C0861AA550FF}"/>
            </a:ext>
          </a:extLst>
        </xdr:cNvPr>
        <xdr:cNvSpPr txBox="1"/>
      </xdr:nvSpPr>
      <xdr:spPr>
        <a:xfrm>
          <a:off x="3086744" y="620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99500</xdr:rowOff>
    </xdr:from>
    <xdr:ext cx="405111" cy="259045"/>
    <xdr:sp macro="" textlink="">
      <xdr:nvSpPr>
        <xdr:cNvPr id="97" name="n_3mainValue有形固定資産減価償却率">
          <a:extLst>
            <a:ext uri="{FF2B5EF4-FFF2-40B4-BE49-F238E27FC236}">
              <a16:creationId xmlns:a16="http://schemas.microsoft.com/office/drawing/2014/main" id="{F1B78F7F-E7A9-4842-BBBD-167CAE98BC66}"/>
            </a:ext>
          </a:extLst>
        </xdr:cNvPr>
        <xdr:cNvSpPr txBox="1"/>
      </xdr:nvSpPr>
      <xdr:spPr>
        <a:xfrm>
          <a:off x="23247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77910</xdr:rowOff>
    </xdr:from>
    <xdr:ext cx="405111" cy="259045"/>
    <xdr:sp macro="" textlink="">
      <xdr:nvSpPr>
        <xdr:cNvPr id="98" name="n_4mainValue有形固定資産減価償却率">
          <a:extLst>
            <a:ext uri="{FF2B5EF4-FFF2-40B4-BE49-F238E27FC236}">
              <a16:creationId xmlns:a16="http://schemas.microsoft.com/office/drawing/2014/main" id="{3A240F08-60F8-4FDA-9FF5-9034520D5E61}"/>
            </a:ext>
          </a:extLst>
        </xdr:cNvPr>
        <xdr:cNvSpPr txBox="1"/>
      </xdr:nvSpPr>
      <xdr:spPr>
        <a:xfrm>
          <a:off x="1562744" y="61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C4EA117A-C479-42E6-95D2-FDC2D3F373A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4DD6DD49-7E48-4F82-A690-763A49E0F14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49C9C324-170F-493C-8519-A22C656193E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AD03B9C6-E0F2-4828-A6FB-D3892BADC41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5D343207-8B88-403A-8D84-FD1AE386592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A8FC77D4-78B0-4980-A077-F5E573216C7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35815BEA-F6A3-4D85-B07D-52C21392382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6205305E-C109-42B5-AF88-B828D0ABD51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89C50A89-8515-4252-8753-023731AC63A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2CD9EFBA-8886-4061-9450-20831DB8B37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E9B82D8A-F2B6-4B5C-91DD-9FF8956390B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20B29CD-FFDD-4BFB-99EE-88E7987DFA3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41D9086D-371E-4EFF-8325-31774EBAA1D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やや上回っているが、比率は前年度より減少した。地方債新規発行額減等により、将来負担額は減少、充当可能基金は増加したため、将来負担比率は減少した。地方債新規発行を極力抑制し、財政指標の推移に注視す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A9F17AA1-ED58-477C-8207-9E1A0C816A4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6BBF1234-4698-47A0-BF9A-40FDF30B6AF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15176B2C-876C-447D-966B-4480977F7DB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6198852E-4E75-4AB8-B7B2-29C684190E9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8AEFB431-FCC7-4092-9BE1-206B6C86FBCE}"/>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BA3980D7-6BFF-4C1E-B3BF-70F96191F8B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7B433D1D-C63D-4846-9C2A-39AAA8D19FE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FD3F062F-2182-46C9-A078-F1699F5D24F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3202D1D7-E0F8-4D78-BE38-BD89E59D53B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5BBC9A4F-CCB1-47EB-9FB6-28B0B2D0FCB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35FDBAA2-3BEE-4774-9EEF-7EAA02C9DD3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1DA5A869-57AC-4BBB-BE09-F8B54A8725C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B7272D1-A9F3-45CE-95BA-2DE6A3C6C0DC}"/>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5F85387E-5CFD-4A96-90A9-B2BFFF593ED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D14416FD-58F8-4C88-8CFD-BAB72087ACB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7" name="直線コネクタ 126">
          <a:extLst>
            <a:ext uri="{FF2B5EF4-FFF2-40B4-BE49-F238E27FC236}">
              <a16:creationId xmlns:a16="http://schemas.microsoft.com/office/drawing/2014/main" id="{6D14CBC0-CB59-4A4B-BD76-CB472AB7FE80}"/>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28" name="債務償還比率最小値テキスト">
          <a:extLst>
            <a:ext uri="{FF2B5EF4-FFF2-40B4-BE49-F238E27FC236}">
              <a16:creationId xmlns:a16="http://schemas.microsoft.com/office/drawing/2014/main" id="{BC70FD3A-4027-418A-918B-9F9199C922B0}"/>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9" name="直線コネクタ 128">
          <a:extLst>
            <a:ext uri="{FF2B5EF4-FFF2-40B4-BE49-F238E27FC236}">
              <a16:creationId xmlns:a16="http://schemas.microsoft.com/office/drawing/2014/main" id="{9C149968-2CD7-4699-9C5D-A111845FAEFB}"/>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6C272CA4-A356-4689-A386-28A24E79FC9B}"/>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8EDB4CF0-3FD2-4584-991A-C40E2B910663}"/>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32" name="債務償還比率平均値テキスト">
          <a:extLst>
            <a:ext uri="{FF2B5EF4-FFF2-40B4-BE49-F238E27FC236}">
              <a16:creationId xmlns:a16="http://schemas.microsoft.com/office/drawing/2014/main" id="{939C076D-C1CB-4CB5-9AA1-70DBC5FB5ACE}"/>
            </a:ext>
          </a:extLst>
        </xdr:cNvPr>
        <xdr:cNvSpPr txBox="1"/>
      </xdr:nvSpPr>
      <xdr:spPr>
        <a:xfrm>
          <a:off x="14846300" y="5502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3" name="フローチャート: 判断 132">
          <a:extLst>
            <a:ext uri="{FF2B5EF4-FFF2-40B4-BE49-F238E27FC236}">
              <a16:creationId xmlns:a16="http://schemas.microsoft.com/office/drawing/2014/main" id="{4A2559FD-D6AA-47E9-AE00-A369AFB196F0}"/>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4" name="フローチャート: 判断 133">
          <a:extLst>
            <a:ext uri="{FF2B5EF4-FFF2-40B4-BE49-F238E27FC236}">
              <a16:creationId xmlns:a16="http://schemas.microsoft.com/office/drawing/2014/main" id="{48550071-EEB0-4C5F-9757-BE634443C604}"/>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5" name="フローチャート: 判断 134">
          <a:extLst>
            <a:ext uri="{FF2B5EF4-FFF2-40B4-BE49-F238E27FC236}">
              <a16:creationId xmlns:a16="http://schemas.microsoft.com/office/drawing/2014/main" id="{A3D38111-AED1-41CB-B77D-4605612B5CAD}"/>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36" name="フローチャート: 判断 135">
          <a:extLst>
            <a:ext uri="{FF2B5EF4-FFF2-40B4-BE49-F238E27FC236}">
              <a16:creationId xmlns:a16="http://schemas.microsoft.com/office/drawing/2014/main" id="{8C0A0476-8A7B-485B-90E2-E93A62306513}"/>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7" name="フローチャート: 判断 136">
          <a:extLst>
            <a:ext uri="{FF2B5EF4-FFF2-40B4-BE49-F238E27FC236}">
              <a16:creationId xmlns:a16="http://schemas.microsoft.com/office/drawing/2014/main" id="{8DC1EF6B-FE09-4A8D-87C7-B1B2DBBB7546}"/>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D660C6B-E838-4F2D-AC1C-1B7DD9142E5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871E839-45C7-4F74-A972-BAA87C72A3B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FAD4A46-7D51-4E11-BB50-B44F00DCD18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0D99282-3079-4C96-9296-F84ABBC36DC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8C57C2C-D89D-4C00-BD41-EE0EF7E166A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84765</xdr:rowOff>
    </xdr:from>
    <xdr:to>
      <xdr:col>76</xdr:col>
      <xdr:colOff>73025</xdr:colOff>
      <xdr:row>29</xdr:row>
      <xdr:rowOff>14915</xdr:rowOff>
    </xdr:to>
    <xdr:sp macro="" textlink="">
      <xdr:nvSpPr>
        <xdr:cNvPr id="143" name="楕円 142">
          <a:extLst>
            <a:ext uri="{FF2B5EF4-FFF2-40B4-BE49-F238E27FC236}">
              <a16:creationId xmlns:a16="http://schemas.microsoft.com/office/drawing/2014/main" id="{AD53ED5C-EC54-41B6-B445-5A040C782F12}"/>
            </a:ext>
          </a:extLst>
        </xdr:cNvPr>
        <xdr:cNvSpPr/>
      </xdr:nvSpPr>
      <xdr:spPr>
        <a:xfrm>
          <a:off x="14744700" y="56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63192</xdr:rowOff>
    </xdr:from>
    <xdr:ext cx="469744" cy="259045"/>
    <xdr:sp macro="" textlink="">
      <xdr:nvSpPr>
        <xdr:cNvPr id="144" name="債務償還比率該当値テキスト">
          <a:extLst>
            <a:ext uri="{FF2B5EF4-FFF2-40B4-BE49-F238E27FC236}">
              <a16:creationId xmlns:a16="http://schemas.microsoft.com/office/drawing/2014/main" id="{5BFDE15E-1502-4698-B1A1-0FBDFEA23A90}"/>
            </a:ext>
          </a:extLst>
        </xdr:cNvPr>
        <xdr:cNvSpPr txBox="1"/>
      </xdr:nvSpPr>
      <xdr:spPr>
        <a:xfrm>
          <a:off x="14846300" y="563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51731</xdr:rowOff>
    </xdr:from>
    <xdr:to>
      <xdr:col>72</xdr:col>
      <xdr:colOff>123825</xdr:colOff>
      <xdr:row>29</xdr:row>
      <xdr:rowOff>153331</xdr:rowOff>
    </xdr:to>
    <xdr:sp macro="" textlink="">
      <xdr:nvSpPr>
        <xdr:cNvPr id="145" name="楕円 144">
          <a:extLst>
            <a:ext uri="{FF2B5EF4-FFF2-40B4-BE49-F238E27FC236}">
              <a16:creationId xmlns:a16="http://schemas.microsoft.com/office/drawing/2014/main" id="{C55BE3B5-4492-49EE-B3A1-CAFEA7DD46DD}"/>
            </a:ext>
          </a:extLst>
        </xdr:cNvPr>
        <xdr:cNvSpPr/>
      </xdr:nvSpPr>
      <xdr:spPr>
        <a:xfrm>
          <a:off x="14033500" y="579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135565</xdr:rowOff>
    </xdr:from>
    <xdr:to>
      <xdr:col>76</xdr:col>
      <xdr:colOff>22225</xdr:colOff>
      <xdr:row>29</xdr:row>
      <xdr:rowOff>102531</xdr:rowOff>
    </xdr:to>
    <xdr:cxnSp macro="">
      <xdr:nvCxnSpPr>
        <xdr:cNvPr id="146" name="直線コネクタ 145">
          <a:extLst>
            <a:ext uri="{FF2B5EF4-FFF2-40B4-BE49-F238E27FC236}">
              <a16:creationId xmlns:a16="http://schemas.microsoft.com/office/drawing/2014/main" id="{F87E5F08-B5D7-476B-92DC-855D1ACCC764}"/>
            </a:ext>
          </a:extLst>
        </xdr:cNvPr>
        <xdr:cNvCxnSpPr/>
      </xdr:nvCxnSpPr>
      <xdr:spPr>
        <a:xfrm flipV="1">
          <a:off x="14084300" y="5707690"/>
          <a:ext cx="711200" cy="13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47533</xdr:rowOff>
    </xdr:from>
    <xdr:to>
      <xdr:col>68</xdr:col>
      <xdr:colOff>123825</xdr:colOff>
      <xdr:row>29</xdr:row>
      <xdr:rowOff>149133</xdr:rowOff>
    </xdr:to>
    <xdr:sp macro="" textlink="">
      <xdr:nvSpPr>
        <xdr:cNvPr id="147" name="楕円 146">
          <a:extLst>
            <a:ext uri="{FF2B5EF4-FFF2-40B4-BE49-F238E27FC236}">
              <a16:creationId xmlns:a16="http://schemas.microsoft.com/office/drawing/2014/main" id="{67542E74-F273-4E5D-A47D-4CA8EA02F043}"/>
            </a:ext>
          </a:extLst>
        </xdr:cNvPr>
        <xdr:cNvSpPr/>
      </xdr:nvSpPr>
      <xdr:spPr>
        <a:xfrm>
          <a:off x="13271500" y="57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98333</xdr:rowOff>
    </xdr:from>
    <xdr:to>
      <xdr:col>72</xdr:col>
      <xdr:colOff>73025</xdr:colOff>
      <xdr:row>29</xdr:row>
      <xdr:rowOff>102531</xdr:rowOff>
    </xdr:to>
    <xdr:cxnSp macro="">
      <xdr:nvCxnSpPr>
        <xdr:cNvPr id="148" name="直線コネクタ 147">
          <a:extLst>
            <a:ext uri="{FF2B5EF4-FFF2-40B4-BE49-F238E27FC236}">
              <a16:creationId xmlns:a16="http://schemas.microsoft.com/office/drawing/2014/main" id="{D573016F-C7B8-4A95-975F-C152201BA6BA}"/>
            </a:ext>
          </a:extLst>
        </xdr:cNvPr>
        <xdr:cNvCxnSpPr/>
      </xdr:nvCxnSpPr>
      <xdr:spPr>
        <a:xfrm>
          <a:off x="13322300" y="5841908"/>
          <a:ext cx="762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165608</xdr:rowOff>
    </xdr:from>
    <xdr:to>
      <xdr:col>64</xdr:col>
      <xdr:colOff>123825</xdr:colOff>
      <xdr:row>29</xdr:row>
      <xdr:rowOff>95758</xdr:rowOff>
    </xdr:to>
    <xdr:sp macro="" textlink="">
      <xdr:nvSpPr>
        <xdr:cNvPr id="149" name="楕円 148">
          <a:extLst>
            <a:ext uri="{FF2B5EF4-FFF2-40B4-BE49-F238E27FC236}">
              <a16:creationId xmlns:a16="http://schemas.microsoft.com/office/drawing/2014/main" id="{FCA18FBF-F15C-4490-A888-78ED16A959FA}"/>
            </a:ext>
          </a:extLst>
        </xdr:cNvPr>
        <xdr:cNvSpPr/>
      </xdr:nvSpPr>
      <xdr:spPr>
        <a:xfrm>
          <a:off x="12509500" y="57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44958</xdr:rowOff>
    </xdr:from>
    <xdr:to>
      <xdr:col>68</xdr:col>
      <xdr:colOff>73025</xdr:colOff>
      <xdr:row>29</xdr:row>
      <xdr:rowOff>98333</xdr:rowOff>
    </xdr:to>
    <xdr:cxnSp macro="">
      <xdr:nvCxnSpPr>
        <xdr:cNvPr id="150" name="直線コネクタ 149">
          <a:extLst>
            <a:ext uri="{FF2B5EF4-FFF2-40B4-BE49-F238E27FC236}">
              <a16:creationId xmlns:a16="http://schemas.microsoft.com/office/drawing/2014/main" id="{17ADE511-4C79-46C5-AEA6-EFAA868C7533}"/>
            </a:ext>
          </a:extLst>
        </xdr:cNvPr>
        <xdr:cNvCxnSpPr/>
      </xdr:nvCxnSpPr>
      <xdr:spPr>
        <a:xfrm>
          <a:off x="12560300" y="5788533"/>
          <a:ext cx="762000" cy="5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168487</xdr:rowOff>
    </xdr:from>
    <xdr:to>
      <xdr:col>60</xdr:col>
      <xdr:colOff>123825</xdr:colOff>
      <xdr:row>29</xdr:row>
      <xdr:rowOff>98637</xdr:rowOff>
    </xdr:to>
    <xdr:sp macro="" textlink="">
      <xdr:nvSpPr>
        <xdr:cNvPr id="151" name="楕円 150">
          <a:extLst>
            <a:ext uri="{FF2B5EF4-FFF2-40B4-BE49-F238E27FC236}">
              <a16:creationId xmlns:a16="http://schemas.microsoft.com/office/drawing/2014/main" id="{E2719AF0-37E3-4C7A-81C6-FAEC5CE74B8A}"/>
            </a:ext>
          </a:extLst>
        </xdr:cNvPr>
        <xdr:cNvSpPr/>
      </xdr:nvSpPr>
      <xdr:spPr>
        <a:xfrm>
          <a:off x="11747500" y="574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44958</xdr:rowOff>
    </xdr:from>
    <xdr:to>
      <xdr:col>64</xdr:col>
      <xdr:colOff>73025</xdr:colOff>
      <xdr:row>29</xdr:row>
      <xdr:rowOff>47837</xdr:rowOff>
    </xdr:to>
    <xdr:cxnSp macro="">
      <xdr:nvCxnSpPr>
        <xdr:cNvPr id="152" name="直線コネクタ 151">
          <a:extLst>
            <a:ext uri="{FF2B5EF4-FFF2-40B4-BE49-F238E27FC236}">
              <a16:creationId xmlns:a16="http://schemas.microsoft.com/office/drawing/2014/main" id="{8E198663-F5DC-406B-8FC5-0106AD684449}"/>
            </a:ext>
          </a:extLst>
        </xdr:cNvPr>
        <xdr:cNvCxnSpPr/>
      </xdr:nvCxnSpPr>
      <xdr:spPr>
        <a:xfrm flipV="1">
          <a:off x="11798300" y="5788533"/>
          <a:ext cx="762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3" name="n_1aveValue債務償還比率">
          <a:extLst>
            <a:ext uri="{FF2B5EF4-FFF2-40B4-BE49-F238E27FC236}">
              <a16:creationId xmlns:a16="http://schemas.microsoft.com/office/drawing/2014/main" id="{B39102C0-0C03-4337-863D-876E925AF0E3}"/>
            </a:ext>
          </a:extLst>
        </xdr:cNvPr>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7312</xdr:rowOff>
    </xdr:from>
    <xdr:ext cx="469744" cy="259045"/>
    <xdr:sp macro="" textlink="">
      <xdr:nvSpPr>
        <xdr:cNvPr id="154" name="n_2aveValue債務償還比率">
          <a:extLst>
            <a:ext uri="{FF2B5EF4-FFF2-40B4-BE49-F238E27FC236}">
              <a16:creationId xmlns:a16="http://schemas.microsoft.com/office/drawing/2014/main" id="{FE553923-C6CA-427F-B8E9-605858AFDBCD}"/>
            </a:ext>
          </a:extLst>
        </xdr:cNvPr>
        <xdr:cNvSpPr txBox="1"/>
      </xdr:nvSpPr>
      <xdr:spPr>
        <a:xfrm>
          <a:off x="13087427" y="592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166048</xdr:rowOff>
    </xdr:from>
    <xdr:ext cx="469744" cy="259045"/>
    <xdr:sp macro="" textlink="">
      <xdr:nvSpPr>
        <xdr:cNvPr id="155" name="n_3aveValue債務償還比率">
          <a:extLst>
            <a:ext uri="{FF2B5EF4-FFF2-40B4-BE49-F238E27FC236}">
              <a16:creationId xmlns:a16="http://schemas.microsoft.com/office/drawing/2014/main" id="{E58E75BC-B9E4-4EC7-A6B2-05F62864AB9C}"/>
            </a:ext>
          </a:extLst>
        </xdr:cNvPr>
        <xdr:cNvSpPr txBox="1"/>
      </xdr:nvSpPr>
      <xdr:spPr>
        <a:xfrm>
          <a:off x="123254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11511</xdr:rowOff>
    </xdr:from>
    <xdr:ext cx="469744" cy="259045"/>
    <xdr:sp macro="" textlink="">
      <xdr:nvSpPr>
        <xdr:cNvPr id="156" name="n_4aveValue債務償還比率">
          <a:extLst>
            <a:ext uri="{FF2B5EF4-FFF2-40B4-BE49-F238E27FC236}">
              <a16:creationId xmlns:a16="http://schemas.microsoft.com/office/drawing/2014/main" id="{0CAC3F1E-D2C8-4A49-86DB-A488D3D78C72}"/>
            </a:ext>
          </a:extLst>
        </xdr:cNvPr>
        <xdr:cNvSpPr txBox="1"/>
      </xdr:nvSpPr>
      <xdr:spPr>
        <a:xfrm>
          <a:off x="11563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144458</xdr:rowOff>
    </xdr:from>
    <xdr:ext cx="469744" cy="259045"/>
    <xdr:sp macro="" textlink="">
      <xdr:nvSpPr>
        <xdr:cNvPr id="157" name="n_1mainValue債務償還比率">
          <a:extLst>
            <a:ext uri="{FF2B5EF4-FFF2-40B4-BE49-F238E27FC236}">
              <a16:creationId xmlns:a16="http://schemas.microsoft.com/office/drawing/2014/main" id="{D4894E22-E318-4563-8559-87338E78BF95}"/>
            </a:ext>
          </a:extLst>
        </xdr:cNvPr>
        <xdr:cNvSpPr txBox="1"/>
      </xdr:nvSpPr>
      <xdr:spPr>
        <a:xfrm>
          <a:off x="13836727" y="58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165660</xdr:rowOff>
    </xdr:from>
    <xdr:ext cx="469744" cy="259045"/>
    <xdr:sp macro="" textlink="">
      <xdr:nvSpPr>
        <xdr:cNvPr id="158" name="n_2mainValue債務償還比率">
          <a:extLst>
            <a:ext uri="{FF2B5EF4-FFF2-40B4-BE49-F238E27FC236}">
              <a16:creationId xmlns:a16="http://schemas.microsoft.com/office/drawing/2014/main" id="{71890FFB-B7C5-46A2-A6F4-81DB64C7872B}"/>
            </a:ext>
          </a:extLst>
        </xdr:cNvPr>
        <xdr:cNvSpPr txBox="1"/>
      </xdr:nvSpPr>
      <xdr:spPr>
        <a:xfrm>
          <a:off x="13087427" y="556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112285</xdr:rowOff>
    </xdr:from>
    <xdr:ext cx="469744" cy="259045"/>
    <xdr:sp macro="" textlink="">
      <xdr:nvSpPr>
        <xdr:cNvPr id="159" name="n_3mainValue債務償還比率">
          <a:extLst>
            <a:ext uri="{FF2B5EF4-FFF2-40B4-BE49-F238E27FC236}">
              <a16:creationId xmlns:a16="http://schemas.microsoft.com/office/drawing/2014/main" id="{8AA2A2F9-0FD6-4135-8E9F-72DF8AF0DC8D}"/>
            </a:ext>
          </a:extLst>
        </xdr:cNvPr>
        <xdr:cNvSpPr txBox="1"/>
      </xdr:nvSpPr>
      <xdr:spPr>
        <a:xfrm>
          <a:off x="12325427" y="551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115164</xdr:rowOff>
    </xdr:from>
    <xdr:ext cx="469744" cy="259045"/>
    <xdr:sp macro="" textlink="">
      <xdr:nvSpPr>
        <xdr:cNvPr id="160" name="n_4mainValue債務償還比率">
          <a:extLst>
            <a:ext uri="{FF2B5EF4-FFF2-40B4-BE49-F238E27FC236}">
              <a16:creationId xmlns:a16="http://schemas.microsoft.com/office/drawing/2014/main" id="{9AA7CCE1-6377-4AC3-8B1B-ECEA6304A4CB}"/>
            </a:ext>
          </a:extLst>
        </xdr:cNvPr>
        <xdr:cNvSpPr txBox="1"/>
      </xdr:nvSpPr>
      <xdr:spPr>
        <a:xfrm>
          <a:off x="11563427" y="551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653EFFDA-931E-4819-B241-36984E830D6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A3E61341-B80E-430E-ABEE-1B4E934B9CF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70E022EC-7886-497C-A8EB-2B4C60F269F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7C80784C-C789-4F53-ADD4-5D6D62818C0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82E73FF9-BFB3-4B10-9143-92BC40D405A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EC103B96-E708-4625-B5BC-0953439AAE4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7AB25C9-8596-40A9-B7ED-9B0C77D3E3D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888C84D-95F7-4F43-81A2-63060DCA722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79B96C5-E835-47F5-9DB1-7511AA4072A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4C80C27-DCC6-4C96-9E52-620DCD8D094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C510900-FF4D-4037-A620-898CB93AA14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57FFF98-A6DE-451D-BFE4-EFC72498699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8E850AC-713D-4BAB-98A2-AD2535C7EF7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A89519D-692D-49AA-AD7D-2AF64824571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A11E38A-84BF-4E5F-ADDC-266B9B43781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D09C2CA-33E9-4BBF-BD8D-4271C6E99AE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9,403
9,030
22.33
4,873,283
4,638,232
231,434
3,303,329
3,272,970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7DB0186-BD00-4164-88C0-56E86042291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C4A6F1C-AE0C-452A-8A76-89C69F39AD3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64DA3F8-5F87-4DAA-98F2-505158BFA73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3081F7B-9252-439B-ABDA-04477E746CC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D5F45CD-8672-4500-A50B-1DBD4A42E1E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0D4D5EE-3968-4615-AE93-BB0069E248F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AD5CA73-2802-4614-A908-0E8A58D427A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E0D61F4-D552-4994-86D0-06E71EA4A75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6192334-070C-4E70-90BC-3E906B2043F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6BC3276-9745-49E5-ADAB-7D594F742F9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710CFC1-7D03-408B-A36B-2975C60824D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AE3A126-3C59-4AF3-BBE3-4753CB08C44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5A7752E-0FC9-4C6C-B553-024BFB7EF20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D86F71C-76C7-4915-9AA1-C094C37D2A3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EB04935-439D-4BB3-BE12-4DCE5D74BCA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560A51F-EE2B-4E52-A60C-A21849B1AB8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3D2AF31-1210-489B-AB5F-EF5CD30BE3F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0894996-C9D3-4ADA-9D32-32043F4471B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460E429-D01C-4A53-95E3-C634C163CFD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09431F0-2266-43E9-900C-F09FA6EE872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5BB9E97-E7FB-4B67-9BB4-2F1A1409498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D607D6B-6ED3-4587-9372-0DFC1C6C352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9D4EDAA-3F22-4F81-A61D-4D7A2C60B1C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DB29805-EFBA-4BB6-AE63-0C37E14CB7B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D27AD9C-EC5D-46C8-BF7C-4825A3D70DB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BDEB06A-8320-47A6-9C75-A08ED3124DB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FD030FC-9B79-4439-BB80-BB65A92DC16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1F6121A-47C0-4B7B-B847-458A6733D6D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D60FA39-2607-4840-B030-42E1FC76F54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53B73BF-15AC-4C53-8A06-A7CA02F81BD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7AFF50A-C88A-49C3-9FEC-CB657FF2926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871729C-61D1-4984-A4A0-BD38EDB5A85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58B07D3-4544-4E3E-99BE-5C6C4D4BBEC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06B310E-9FB1-4D1D-9F78-6FC41049981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0B261F5-26B2-41B4-B22E-CE8061921B7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0CF3F81-7CCE-4207-8E32-36276754564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94DCD99-C15E-49A9-AF6C-748B57D0989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0953DA9-7638-4528-9403-004AC9C7298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FDEC6C9-128E-4930-90DA-ED0CBF50A75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B713038-8CF2-4CE6-8CFD-B4C6687B125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DF605AF-7958-4A7C-8490-2CB98297678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0F20EF1-4A65-48F1-8D19-06B1F4C5F60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AE8AC89-F40E-4F2B-9A2E-06F96FD4DF3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738E263-E166-4F4A-8758-6682CFE10DD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0457C99-166B-4EFA-99D6-56049B3047A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643C8FB1-439F-4A57-AA1D-F49EE4B4C171}"/>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7A4FD957-65D6-4A10-95E0-57F544205B50}"/>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B8FDC159-39B1-4B42-82FC-B3E056363198}"/>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BA24BB31-86F2-4D88-BD2A-DD83A646E25B}"/>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D38A5DD3-3D1E-44C7-AC13-20EE1A442131}"/>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a:extLst>
            <a:ext uri="{FF2B5EF4-FFF2-40B4-BE49-F238E27FC236}">
              <a16:creationId xmlns:a16="http://schemas.microsoft.com/office/drawing/2014/main" id="{C8CF7D5F-FF40-4E32-9327-46B0E65D37FA}"/>
            </a:ext>
          </a:extLst>
        </xdr:cNvPr>
        <xdr:cNvSpPr txBox="1"/>
      </xdr:nvSpPr>
      <xdr:spPr>
        <a:xfrm>
          <a:off x="4673600" y="642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21E2F42E-EEFB-4CE1-8DEA-E1F9DDC6EF9A}"/>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D939E165-99FE-4B3F-B74A-15CC09D43016}"/>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08989257-BEB9-4DDB-AAA0-9C8F6C6595F0}"/>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6F1184C2-CDFA-4889-8ABC-7F27F81C414C}"/>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66CEBE9E-1B31-437D-8DA0-258BB08A29E0}"/>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E92145E-9F76-42B8-9AE7-8B5D33E84D7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DD7B29F-5F43-4227-ADE1-92C43425C12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C6C2962-D574-4078-8625-CD13F233FAD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FD08928-D029-4EE1-8F6E-5D480842E93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92F2939-FCD1-442B-BEF5-A5F75C082C8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6350</xdr:rowOff>
    </xdr:from>
    <xdr:to>
      <xdr:col>24</xdr:col>
      <xdr:colOff>114300</xdr:colOff>
      <xdr:row>40</xdr:row>
      <xdr:rowOff>107950</xdr:rowOff>
    </xdr:to>
    <xdr:sp macro="" textlink="">
      <xdr:nvSpPr>
        <xdr:cNvPr id="73" name="楕円 72">
          <a:extLst>
            <a:ext uri="{FF2B5EF4-FFF2-40B4-BE49-F238E27FC236}">
              <a16:creationId xmlns:a16="http://schemas.microsoft.com/office/drawing/2014/main" id="{6C99ACFA-13EE-447D-AA07-A99D80A234A3}"/>
            </a:ext>
          </a:extLst>
        </xdr:cNvPr>
        <xdr:cNvSpPr/>
      </xdr:nvSpPr>
      <xdr:spPr>
        <a:xfrm>
          <a:off x="45847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156227</xdr:rowOff>
    </xdr:from>
    <xdr:ext cx="405111" cy="259045"/>
    <xdr:sp macro="" textlink="">
      <xdr:nvSpPr>
        <xdr:cNvPr id="74" name="【道路】&#10;有形固定資産減価償却率該当値テキスト">
          <a:extLst>
            <a:ext uri="{FF2B5EF4-FFF2-40B4-BE49-F238E27FC236}">
              <a16:creationId xmlns:a16="http://schemas.microsoft.com/office/drawing/2014/main" id="{4699A93A-FE33-4E89-9764-43691516D75E}"/>
            </a:ext>
          </a:extLst>
        </xdr:cNvPr>
        <xdr:cNvSpPr txBox="1"/>
      </xdr:nvSpPr>
      <xdr:spPr>
        <a:xfrm>
          <a:off x="4673600"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23495</xdr:rowOff>
    </xdr:from>
    <xdr:to>
      <xdr:col>20</xdr:col>
      <xdr:colOff>38100</xdr:colOff>
      <xdr:row>40</xdr:row>
      <xdr:rowOff>125095</xdr:rowOff>
    </xdr:to>
    <xdr:sp macro="" textlink="">
      <xdr:nvSpPr>
        <xdr:cNvPr id="75" name="楕円 74">
          <a:extLst>
            <a:ext uri="{FF2B5EF4-FFF2-40B4-BE49-F238E27FC236}">
              <a16:creationId xmlns:a16="http://schemas.microsoft.com/office/drawing/2014/main" id="{2D5AE3AD-6CCD-423E-B6E5-961B28EF457A}"/>
            </a:ext>
          </a:extLst>
        </xdr:cNvPr>
        <xdr:cNvSpPr/>
      </xdr:nvSpPr>
      <xdr:spPr>
        <a:xfrm>
          <a:off x="3746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57150</xdr:rowOff>
    </xdr:from>
    <xdr:to>
      <xdr:col>24</xdr:col>
      <xdr:colOff>63500</xdr:colOff>
      <xdr:row>40</xdr:row>
      <xdr:rowOff>74295</xdr:rowOff>
    </xdr:to>
    <xdr:cxnSp macro="">
      <xdr:nvCxnSpPr>
        <xdr:cNvPr id="76" name="直線コネクタ 75">
          <a:extLst>
            <a:ext uri="{FF2B5EF4-FFF2-40B4-BE49-F238E27FC236}">
              <a16:creationId xmlns:a16="http://schemas.microsoft.com/office/drawing/2014/main" id="{56D6CB0B-F150-4C60-A9E6-1CD6CC75C799}"/>
            </a:ext>
          </a:extLst>
        </xdr:cNvPr>
        <xdr:cNvCxnSpPr/>
      </xdr:nvCxnSpPr>
      <xdr:spPr>
        <a:xfrm flipV="1">
          <a:off x="3797300" y="69151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36830</xdr:rowOff>
    </xdr:from>
    <xdr:to>
      <xdr:col>15</xdr:col>
      <xdr:colOff>101600</xdr:colOff>
      <xdr:row>40</xdr:row>
      <xdr:rowOff>138430</xdr:rowOff>
    </xdr:to>
    <xdr:sp macro="" textlink="">
      <xdr:nvSpPr>
        <xdr:cNvPr id="77" name="楕円 76">
          <a:extLst>
            <a:ext uri="{FF2B5EF4-FFF2-40B4-BE49-F238E27FC236}">
              <a16:creationId xmlns:a16="http://schemas.microsoft.com/office/drawing/2014/main" id="{26CD19DB-8945-403A-9408-75DA18A57750}"/>
            </a:ext>
          </a:extLst>
        </xdr:cNvPr>
        <xdr:cNvSpPr/>
      </xdr:nvSpPr>
      <xdr:spPr>
        <a:xfrm>
          <a:off x="2857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74295</xdr:rowOff>
    </xdr:from>
    <xdr:to>
      <xdr:col>19</xdr:col>
      <xdr:colOff>177800</xdr:colOff>
      <xdr:row>40</xdr:row>
      <xdr:rowOff>87630</xdr:rowOff>
    </xdr:to>
    <xdr:cxnSp macro="">
      <xdr:nvCxnSpPr>
        <xdr:cNvPr id="78" name="直線コネクタ 77">
          <a:extLst>
            <a:ext uri="{FF2B5EF4-FFF2-40B4-BE49-F238E27FC236}">
              <a16:creationId xmlns:a16="http://schemas.microsoft.com/office/drawing/2014/main" id="{357DD76E-4B20-498B-B90A-F6041C0B2CDA}"/>
            </a:ext>
          </a:extLst>
        </xdr:cNvPr>
        <xdr:cNvCxnSpPr/>
      </xdr:nvCxnSpPr>
      <xdr:spPr>
        <a:xfrm flipV="1">
          <a:off x="2908300" y="69322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78740</xdr:rowOff>
    </xdr:from>
    <xdr:to>
      <xdr:col>10</xdr:col>
      <xdr:colOff>165100</xdr:colOff>
      <xdr:row>41</xdr:row>
      <xdr:rowOff>8890</xdr:rowOff>
    </xdr:to>
    <xdr:sp macro="" textlink="">
      <xdr:nvSpPr>
        <xdr:cNvPr id="79" name="楕円 78">
          <a:extLst>
            <a:ext uri="{FF2B5EF4-FFF2-40B4-BE49-F238E27FC236}">
              <a16:creationId xmlns:a16="http://schemas.microsoft.com/office/drawing/2014/main" id="{BF6D3345-9EEF-4178-AFB2-6D9C46C585FD}"/>
            </a:ext>
          </a:extLst>
        </xdr:cNvPr>
        <xdr:cNvSpPr/>
      </xdr:nvSpPr>
      <xdr:spPr>
        <a:xfrm>
          <a:off x="1968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87630</xdr:rowOff>
    </xdr:from>
    <xdr:to>
      <xdr:col>15</xdr:col>
      <xdr:colOff>50800</xdr:colOff>
      <xdr:row>40</xdr:row>
      <xdr:rowOff>129540</xdr:rowOff>
    </xdr:to>
    <xdr:cxnSp macro="">
      <xdr:nvCxnSpPr>
        <xdr:cNvPr id="80" name="直線コネクタ 79">
          <a:extLst>
            <a:ext uri="{FF2B5EF4-FFF2-40B4-BE49-F238E27FC236}">
              <a16:creationId xmlns:a16="http://schemas.microsoft.com/office/drawing/2014/main" id="{488D90F3-BEC4-45A9-9413-0FB6DDA69A27}"/>
            </a:ext>
          </a:extLst>
        </xdr:cNvPr>
        <xdr:cNvCxnSpPr/>
      </xdr:nvCxnSpPr>
      <xdr:spPr>
        <a:xfrm flipV="1">
          <a:off x="2019300" y="69456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132080</xdr:rowOff>
    </xdr:from>
    <xdr:to>
      <xdr:col>6</xdr:col>
      <xdr:colOff>38100</xdr:colOff>
      <xdr:row>41</xdr:row>
      <xdr:rowOff>62230</xdr:rowOff>
    </xdr:to>
    <xdr:sp macro="" textlink="">
      <xdr:nvSpPr>
        <xdr:cNvPr id="81" name="楕円 80">
          <a:extLst>
            <a:ext uri="{FF2B5EF4-FFF2-40B4-BE49-F238E27FC236}">
              <a16:creationId xmlns:a16="http://schemas.microsoft.com/office/drawing/2014/main" id="{4FCFBDC4-3619-4F44-9DC9-D8F8DDF48866}"/>
            </a:ext>
          </a:extLst>
        </xdr:cNvPr>
        <xdr:cNvSpPr/>
      </xdr:nvSpPr>
      <xdr:spPr>
        <a:xfrm>
          <a:off x="1079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129540</xdr:rowOff>
    </xdr:from>
    <xdr:to>
      <xdr:col>10</xdr:col>
      <xdr:colOff>114300</xdr:colOff>
      <xdr:row>41</xdr:row>
      <xdr:rowOff>11430</xdr:rowOff>
    </xdr:to>
    <xdr:cxnSp macro="">
      <xdr:nvCxnSpPr>
        <xdr:cNvPr id="82" name="直線コネクタ 81">
          <a:extLst>
            <a:ext uri="{FF2B5EF4-FFF2-40B4-BE49-F238E27FC236}">
              <a16:creationId xmlns:a16="http://schemas.microsoft.com/office/drawing/2014/main" id="{D9A52D18-9FE0-460E-B6D8-B7117306818E}"/>
            </a:ext>
          </a:extLst>
        </xdr:cNvPr>
        <xdr:cNvCxnSpPr/>
      </xdr:nvCxnSpPr>
      <xdr:spPr>
        <a:xfrm flipV="1">
          <a:off x="1130300" y="6987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3" name="n_1aveValue【道路】&#10;有形固定資産減価償却率">
          <a:extLst>
            <a:ext uri="{FF2B5EF4-FFF2-40B4-BE49-F238E27FC236}">
              <a16:creationId xmlns:a16="http://schemas.microsoft.com/office/drawing/2014/main" id="{D298A75F-90F9-4A97-BFB3-0B42DF596DFC}"/>
            </a:ext>
          </a:extLst>
        </xdr:cNvPr>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84" name="n_2aveValue【道路】&#10;有形固定資産減価償却率">
          <a:extLst>
            <a:ext uri="{FF2B5EF4-FFF2-40B4-BE49-F238E27FC236}">
              <a16:creationId xmlns:a16="http://schemas.microsoft.com/office/drawing/2014/main" id="{0432D04A-1D6F-4CB8-8FDE-09299EC443CB}"/>
            </a:ext>
          </a:extLst>
        </xdr:cNvPr>
        <xdr:cNvSpPr txBox="1"/>
      </xdr:nvSpPr>
      <xdr:spPr>
        <a:xfrm>
          <a:off x="2705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85" name="n_3aveValue【道路】&#10;有形固定資産減価償却率">
          <a:extLst>
            <a:ext uri="{FF2B5EF4-FFF2-40B4-BE49-F238E27FC236}">
              <a16:creationId xmlns:a16="http://schemas.microsoft.com/office/drawing/2014/main" id="{07BD8E2F-2E2B-4E2E-AB30-EBB5EDA3F3E3}"/>
            </a:ext>
          </a:extLst>
        </xdr:cNvPr>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6" name="n_4aveValue【道路】&#10;有形固定資産減価償却率">
          <a:extLst>
            <a:ext uri="{FF2B5EF4-FFF2-40B4-BE49-F238E27FC236}">
              <a16:creationId xmlns:a16="http://schemas.microsoft.com/office/drawing/2014/main" id="{4AA3ACA3-3748-424B-850D-2E4AFA3A17A8}"/>
            </a:ext>
          </a:extLst>
        </xdr:cNvPr>
        <xdr:cNvSpPr txBox="1"/>
      </xdr:nvSpPr>
      <xdr:spPr>
        <a:xfrm>
          <a:off x="927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116222</xdr:rowOff>
    </xdr:from>
    <xdr:ext cx="405111" cy="259045"/>
    <xdr:sp macro="" textlink="">
      <xdr:nvSpPr>
        <xdr:cNvPr id="87" name="n_1mainValue【道路】&#10;有形固定資産減価償却率">
          <a:extLst>
            <a:ext uri="{FF2B5EF4-FFF2-40B4-BE49-F238E27FC236}">
              <a16:creationId xmlns:a16="http://schemas.microsoft.com/office/drawing/2014/main" id="{9431585F-7836-4FC3-8B1B-9A222C609271}"/>
            </a:ext>
          </a:extLst>
        </xdr:cNvPr>
        <xdr:cNvSpPr txBox="1"/>
      </xdr:nvSpPr>
      <xdr:spPr>
        <a:xfrm>
          <a:off x="3582044"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129557</xdr:rowOff>
    </xdr:from>
    <xdr:ext cx="405111" cy="259045"/>
    <xdr:sp macro="" textlink="">
      <xdr:nvSpPr>
        <xdr:cNvPr id="88" name="n_2mainValue【道路】&#10;有形固定資産減価償却率">
          <a:extLst>
            <a:ext uri="{FF2B5EF4-FFF2-40B4-BE49-F238E27FC236}">
              <a16:creationId xmlns:a16="http://schemas.microsoft.com/office/drawing/2014/main" id="{D145991C-E66E-4CD3-8081-BA360631B84E}"/>
            </a:ext>
          </a:extLst>
        </xdr:cNvPr>
        <xdr:cNvSpPr txBox="1"/>
      </xdr:nvSpPr>
      <xdr:spPr>
        <a:xfrm>
          <a:off x="27057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17</xdr:rowOff>
    </xdr:from>
    <xdr:ext cx="405111" cy="259045"/>
    <xdr:sp macro="" textlink="">
      <xdr:nvSpPr>
        <xdr:cNvPr id="89" name="n_3mainValue【道路】&#10;有形固定資産減価償却率">
          <a:extLst>
            <a:ext uri="{FF2B5EF4-FFF2-40B4-BE49-F238E27FC236}">
              <a16:creationId xmlns:a16="http://schemas.microsoft.com/office/drawing/2014/main" id="{3BE92653-07A2-454F-A188-C7E1360F813F}"/>
            </a:ext>
          </a:extLst>
        </xdr:cNvPr>
        <xdr:cNvSpPr txBox="1"/>
      </xdr:nvSpPr>
      <xdr:spPr>
        <a:xfrm>
          <a:off x="1816744"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53357</xdr:rowOff>
    </xdr:from>
    <xdr:ext cx="405111" cy="259045"/>
    <xdr:sp macro="" textlink="">
      <xdr:nvSpPr>
        <xdr:cNvPr id="90" name="n_4mainValue【道路】&#10;有形固定資産減価償却率">
          <a:extLst>
            <a:ext uri="{FF2B5EF4-FFF2-40B4-BE49-F238E27FC236}">
              <a16:creationId xmlns:a16="http://schemas.microsoft.com/office/drawing/2014/main" id="{9B0B5390-5759-469D-82C7-6079747EBB56}"/>
            </a:ext>
          </a:extLst>
        </xdr:cNvPr>
        <xdr:cNvSpPr txBox="1"/>
      </xdr:nvSpPr>
      <xdr:spPr>
        <a:xfrm>
          <a:off x="927744"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7E6BE26-B968-4E1D-B9EE-5187083D531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1D7CCB0-D101-487E-AFFA-B00BCEB32E3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BE1B477-DCC9-458E-AD1C-059B2CFB253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DD7361A-BE62-417A-ADFF-B45B8F0092E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4EBEA49-04B1-4C30-A08A-2089285C40E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4D65BF2-20B1-4E4D-B4F9-0EC3BF4EDAD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7E30C92-B0EC-4C16-AF55-191B23A9777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5A4825D-FCEF-4E5A-9A6E-B68CC9A8F78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C6069FA-4DA3-414E-9D66-3DF93C8727F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ED69D6C-2049-49E9-A841-11A2F3F9AE9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B19EEFFC-BD51-4922-80C3-6A08FA6D717D}"/>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7D4FB1DC-4473-4AA6-85FD-E3C18EBAD171}"/>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C679AC0C-99D4-4CDA-BCD1-5D26D60A91DD}"/>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DCB94DB1-7257-4840-9CFD-988976141ECD}"/>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700699CE-2386-4869-8943-639A034C9251}"/>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DCA37005-7C9E-440B-942B-F3E61A774F56}"/>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66266FFF-B0AF-4403-9989-D5EAF6DF477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25C12639-26D4-4508-8AFC-003CCFBB6D1E}"/>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CBEA7882-74D6-4AE5-9F43-D937B0001EEE}"/>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2568CDA2-6AB4-4CD0-8402-2A3F894A75C3}"/>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B2ECF92F-94C2-48FF-A405-7E697D6C9E1D}"/>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3DECE087-AB69-473A-A0FC-6662774DD471}"/>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83F3DE36-D6AF-4A4F-BC89-FF568831D54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35301CFF-49B5-4F4A-B986-4C182FC8E12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B8528270-6FA1-4DA7-8484-6B22E104905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4E03DB74-D04A-44E8-B156-0D6638BC3A34}"/>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A84202E2-EFFE-46E5-9785-AE4AB647F9DB}"/>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77225C13-4028-4926-B02F-A348B2253ADC}"/>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47044C94-B399-4AE6-B02E-889BACCDBF9E}"/>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C9DB61EE-7396-4E25-B9D3-0E21EE24A4D2}"/>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a:extLst>
            <a:ext uri="{FF2B5EF4-FFF2-40B4-BE49-F238E27FC236}">
              <a16:creationId xmlns:a16="http://schemas.microsoft.com/office/drawing/2014/main" id="{57FCFDF1-E1A8-498F-9FE6-A09F9726F909}"/>
            </a:ext>
          </a:extLst>
        </xdr:cNvPr>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9897E085-0D09-4257-98BC-FEC80473FFFE}"/>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a:extLst>
            <a:ext uri="{FF2B5EF4-FFF2-40B4-BE49-F238E27FC236}">
              <a16:creationId xmlns:a16="http://schemas.microsoft.com/office/drawing/2014/main" id="{96C8C6F7-D1E6-43A6-A32B-F95E291EBC4B}"/>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a:extLst>
            <a:ext uri="{FF2B5EF4-FFF2-40B4-BE49-F238E27FC236}">
              <a16:creationId xmlns:a16="http://schemas.microsoft.com/office/drawing/2014/main" id="{6409D9C2-068F-48D3-8B89-70CCA929B15E}"/>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a:extLst>
            <a:ext uri="{FF2B5EF4-FFF2-40B4-BE49-F238E27FC236}">
              <a16:creationId xmlns:a16="http://schemas.microsoft.com/office/drawing/2014/main" id="{6E77E773-0189-4C1C-91C2-E046521B14A5}"/>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a:extLst>
            <a:ext uri="{FF2B5EF4-FFF2-40B4-BE49-F238E27FC236}">
              <a16:creationId xmlns:a16="http://schemas.microsoft.com/office/drawing/2014/main" id="{8FF84462-0A96-4BE5-8370-6AAF13C78BF0}"/>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58070E5-413C-4340-A5E9-FAF19DE1F65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B35541A-3079-42F0-86F9-0D90F97CD2B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7984020-F390-4B3A-BE76-77C1526056F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3FCA58C-A5F3-47D9-887B-D88C5EFE67D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C230946E-25EC-4133-B912-938F2749E20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22461</xdr:rowOff>
    </xdr:from>
    <xdr:to>
      <xdr:col>55</xdr:col>
      <xdr:colOff>50800</xdr:colOff>
      <xdr:row>39</xdr:row>
      <xdr:rowOff>124061</xdr:rowOff>
    </xdr:to>
    <xdr:sp macro="" textlink="">
      <xdr:nvSpPr>
        <xdr:cNvPr id="132" name="楕円 131">
          <a:extLst>
            <a:ext uri="{FF2B5EF4-FFF2-40B4-BE49-F238E27FC236}">
              <a16:creationId xmlns:a16="http://schemas.microsoft.com/office/drawing/2014/main" id="{69B4A79E-5384-4140-85C2-4FCBF6E73666}"/>
            </a:ext>
          </a:extLst>
        </xdr:cNvPr>
        <xdr:cNvSpPr/>
      </xdr:nvSpPr>
      <xdr:spPr>
        <a:xfrm>
          <a:off x="10426700" y="670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888</xdr:rowOff>
    </xdr:from>
    <xdr:ext cx="534377" cy="259045"/>
    <xdr:sp macro="" textlink="">
      <xdr:nvSpPr>
        <xdr:cNvPr id="133" name="【道路】&#10;一人当たり延長該当値テキスト">
          <a:extLst>
            <a:ext uri="{FF2B5EF4-FFF2-40B4-BE49-F238E27FC236}">
              <a16:creationId xmlns:a16="http://schemas.microsoft.com/office/drawing/2014/main" id="{CC4FCE2D-9B3C-4DEC-8896-B6C7A7331915}"/>
            </a:ext>
          </a:extLst>
        </xdr:cNvPr>
        <xdr:cNvSpPr txBox="1"/>
      </xdr:nvSpPr>
      <xdr:spPr>
        <a:xfrm>
          <a:off x="10515600" y="668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33107</xdr:rowOff>
    </xdr:from>
    <xdr:to>
      <xdr:col>50</xdr:col>
      <xdr:colOff>165100</xdr:colOff>
      <xdr:row>39</xdr:row>
      <xdr:rowOff>134707</xdr:rowOff>
    </xdr:to>
    <xdr:sp macro="" textlink="">
      <xdr:nvSpPr>
        <xdr:cNvPr id="134" name="楕円 133">
          <a:extLst>
            <a:ext uri="{FF2B5EF4-FFF2-40B4-BE49-F238E27FC236}">
              <a16:creationId xmlns:a16="http://schemas.microsoft.com/office/drawing/2014/main" id="{CBEED845-E208-4B71-AF86-EBD4D26E4C95}"/>
            </a:ext>
          </a:extLst>
        </xdr:cNvPr>
        <xdr:cNvSpPr/>
      </xdr:nvSpPr>
      <xdr:spPr>
        <a:xfrm>
          <a:off x="9588500" y="671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73261</xdr:rowOff>
    </xdr:from>
    <xdr:to>
      <xdr:col>55</xdr:col>
      <xdr:colOff>0</xdr:colOff>
      <xdr:row>39</xdr:row>
      <xdr:rowOff>83907</xdr:rowOff>
    </xdr:to>
    <xdr:cxnSp macro="">
      <xdr:nvCxnSpPr>
        <xdr:cNvPr id="135" name="直線コネクタ 134">
          <a:extLst>
            <a:ext uri="{FF2B5EF4-FFF2-40B4-BE49-F238E27FC236}">
              <a16:creationId xmlns:a16="http://schemas.microsoft.com/office/drawing/2014/main" id="{EDC9BF89-591C-4FFA-B564-85D1BC4949D2}"/>
            </a:ext>
          </a:extLst>
        </xdr:cNvPr>
        <xdr:cNvCxnSpPr/>
      </xdr:nvCxnSpPr>
      <xdr:spPr>
        <a:xfrm flipV="1">
          <a:off x="9639300" y="6759811"/>
          <a:ext cx="8382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37434</xdr:rowOff>
    </xdr:from>
    <xdr:to>
      <xdr:col>46</xdr:col>
      <xdr:colOff>38100</xdr:colOff>
      <xdr:row>39</xdr:row>
      <xdr:rowOff>139034</xdr:rowOff>
    </xdr:to>
    <xdr:sp macro="" textlink="">
      <xdr:nvSpPr>
        <xdr:cNvPr id="136" name="楕円 135">
          <a:extLst>
            <a:ext uri="{FF2B5EF4-FFF2-40B4-BE49-F238E27FC236}">
              <a16:creationId xmlns:a16="http://schemas.microsoft.com/office/drawing/2014/main" id="{E8039EB3-A359-4C95-8972-0857F34D3D72}"/>
            </a:ext>
          </a:extLst>
        </xdr:cNvPr>
        <xdr:cNvSpPr/>
      </xdr:nvSpPr>
      <xdr:spPr>
        <a:xfrm>
          <a:off x="8699500" y="67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83907</xdr:rowOff>
    </xdr:from>
    <xdr:to>
      <xdr:col>50</xdr:col>
      <xdr:colOff>114300</xdr:colOff>
      <xdr:row>39</xdr:row>
      <xdr:rowOff>88234</xdr:rowOff>
    </xdr:to>
    <xdr:cxnSp macro="">
      <xdr:nvCxnSpPr>
        <xdr:cNvPr id="137" name="直線コネクタ 136">
          <a:extLst>
            <a:ext uri="{FF2B5EF4-FFF2-40B4-BE49-F238E27FC236}">
              <a16:creationId xmlns:a16="http://schemas.microsoft.com/office/drawing/2014/main" id="{F1F7A525-1A4B-4213-8472-DD1058E2A36E}"/>
            </a:ext>
          </a:extLst>
        </xdr:cNvPr>
        <xdr:cNvCxnSpPr/>
      </xdr:nvCxnSpPr>
      <xdr:spPr>
        <a:xfrm flipV="1">
          <a:off x="8750300" y="6770457"/>
          <a:ext cx="889000" cy="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44194</xdr:rowOff>
    </xdr:from>
    <xdr:to>
      <xdr:col>41</xdr:col>
      <xdr:colOff>101600</xdr:colOff>
      <xdr:row>39</xdr:row>
      <xdr:rowOff>145794</xdr:rowOff>
    </xdr:to>
    <xdr:sp macro="" textlink="">
      <xdr:nvSpPr>
        <xdr:cNvPr id="138" name="楕円 137">
          <a:extLst>
            <a:ext uri="{FF2B5EF4-FFF2-40B4-BE49-F238E27FC236}">
              <a16:creationId xmlns:a16="http://schemas.microsoft.com/office/drawing/2014/main" id="{255A79DE-5894-4E0E-AF46-E16C9228B14E}"/>
            </a:ext>
          </a:extLst>
        </xdr:cNvPr>
        <xdr:cNvSpPr/>
      </xdr:nvSpPr>
      <xdr:spPr>
        <a:xfrm>
          <a:off x="7810500" y="673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88234</xdr:rowOff>
    </xdr:from>
    <xdr:to>
      <xdr:col>45</xdr:col>
      <xdr:colOff>177800</xdr:colOff>
      <xdr:row>39</xdr:row>
      <xdr:rowOff>94994</xdr:rowOff>
    </xdr:to>
    <xdr:cxnSp macro="">
      <xdr:nvCxnSpPr>
        <xdr:cNvPr id="139" name="直線コネクタ 138">
          <a:extLst>
            <a:ext uri="{FF2B5EF4-FFF2-40B4-BE49-F238E27FC236}">
              <a16:creationId xmlns:a16="http://schemas.microsoft.com/office/drawing/2014/main" id="{ADF2A664-CE7A-4F4E-BDF1-F7934773836B}"/>
            </a:ext>
          </a:extLst>
        </xdr:cNvPr>
        <xdr:cNvCxnSpPr/>
      </xdr:nvCxnSpPr>
      <xdr:spPr>
        <a:xfrm flipV="1">
          <a:off x="7861300" y="6774784"/>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44178</xdr:rowOff>
    </xdr:from>
    <xdr:to>
      <xdr:col>36</xdr:col>
      <xdr:colOff>165100</xdr:colOff>
      <xdr:row>39</xdr:row>
      <xdr:rowOff>145778</xdr:rowOff>
    </xdr:to>
    <xdr:sp macro="" textlink="">
      <xdr:nvSpPr>
        <xdr:cNvPr id="140" name="楕円 139">
          <a:extLst>
            <a:ext uri="{FF2B5EF4-FFF2-40B4-BE49-F238E27FC236}">
              <a16:creationId xmlns:a16="http://schemas.microsoft.com/office/drawing/2014/main" id="{9B385AE0-557F-4209-82D2-4C80CA93CE3E}"/>
            </a:ext>
          </a:extLst>
        </xdr:cNvPr>
        <xdr:cNvSpPr/>
      </xdr:nvSpPr>
      <xdr:spPr>
        <a:xfrm>
          <a:off x="6921500" y="673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94978</xdr:rowOff>
    </xdr:from>
    <xdr:to>
      <xdr:col>41</xdr:col>
      <xdr:colOff>50800</xdr:colOff>
      <xdr:row>39</xdr:row>
      <xdr:rowOff>94994</xdr:rowOff>
    </xdr:to>
    <xdr:cxnSp macro="">
      <xdr:nvCxnSpPr>
        <xdr:cNvPr id="141" name="直線コネクタ 140">
          <a:extLst>
            <a:ext uri="{FF2B5EF4-FFF2-40B4-BE49-F238E27FC236}">
              <a16:creationId xmlns:a16="http://schemas.microsoft.com/office/drawing/2014/main" id="{995F5C44-DC80-4F7F-AC20-E4411078CF54}"/>
            </a:ext>
          </a:extLst>
        </xdr:cNvPr>
        <xdr:cNvCxnSpPr/>
      </xdr:nvCxnSpPr>
      <xdr:spPr>
        <a:xfrm>
          <a:off x="6972300" y="6781528"/>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a:extLst>
            <a:ext uri="{FF2B5EF4-FFF2-40B4-BE49-F238E27FC236}">
              <a16:creationId xmlns:a16="http://schemas.microsoft.com/office/drawing/2014/main" id="{F64AB773-F279-4868-B33B-09135BF14619}"/>
            </a:ext>
          </a:extLst>
        </xdr:cNvPr>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133884</xdr:rowOff>
    </xdr:from>
    <xdr:ext cx="534377" cy="259045"/>
    <xdr:sp macro="" textlink="">
      <xdr:nvSpPr>
        <xdr:cNvPr id="143" name="n_2aveValue【道路】&#10;一人当たり延長">
          <a:extLst>
            <a:ext uri="{FF2B5EF4-FFF2-40B4-BE49-F238E27FC236}">
              <a16:creationId xmlns:a16="http://schemas.microsoft.com/office/drawing/2014/main" id="{A9B71A9E-1BBB-4019-B369-B875A8439E3A}"/>
            </a:ext>
          </a:extLst>
        </xdr:cNvPr>
        <xdr:cNvSpPr txBox="1"/>
      </xdr:nvSpPr>
      <xdr:spPr>
        <a:xfrm>
          <a:off x="8483111" y="682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157153</xdr:rowOff>
    </xdr:from>
    <xdr:ext cx="534377" cy="259045"/>
    <xdr:sp macro="" textlink="">
      <xdr:nvSpPr>
        <xdr:cNvPr id="144" name="n_3aveValue【道路】&#10;一人当たり延長">
          <a:extLst>
            <a:ext uri="{FF2B5EF4-FFF2-40B4-BE49-F238E27FC236}">
              <a16:creationId xmlns:a16="http://schemas.microsoft.com/office/drawing/2014/main" id="{3BDE0E82-C669-4840-BF77-D2CECF16CC53}"/>
            </a:ext>
          </a:extLst>
        </xdr:cNvPr>
        <xdr:cNvSpPr txBox="1"/>
      </xdr:nvSpPr>
      <xdr:spPr>
        <a:xfrm>
          <a:off x="7594111" y="684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139567</xdr:rowOff>
    </xdr:from>
    <xdr:ext cx="534377" cy="259045"/>
    <xdr:sp macro="" textlink="">
      <xdr:nvSpPr>
        <xdr:cNvPr id="145" name="n_4aveValue【道路】&#10;一人当たり延長">
          <a:extLst>
            <a:ext uri="{FF2B5EF4-FFF2-40B4-BE49-F238E27FC236}">
              <a16:creationId xmlns:a16="http://schemas.microsoft.com/office/drawing/2014/main" id="{7190EAD1-6350-4D50-BA52-8C3A8CF8E4DB}"/>
            </a:ext>
          </a:extLst>
        </xdr:cNvPr>
        <xdr:cNvSpPr txBox="1"/>
      </xdr:nvSpPr>
      <xdr:spPr>
        <a:xfrm>
          <a:off x="6705111" y="68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125834</xdr:rowOff>
    </xdr:from>
    <xdr:ext cx="534377" cy="259045"/>
    <xdr:sp macro="" textlink="">
      <xdr:nvSpPr>
        <xdr:cNvPr id="146" name="n_1mainValue【道路】&#10;一人当たり延長">
          <a:extLst>
            <a:ext uri="{FF2B5EF4-FFF2-40B4-BE49-F238E27FC236}">
              <a16:creationId xmlns:a16="http://schemas.microsoft.com/office/drawing/2014/main" id="{240AED8B-BA38-4109-A05C-69727AFAE69F}"/>
            </a:ext>
          </a:extLst>
        </xdr:cNvPr>
        <xdr:cNvSpPr txBox="1"/>
      </xdr:nvSpPr>
      <xdr:spPr>
        <a:xfrm>
          <a:off x="9359411" y="681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155561</xdr:rowOff>
    </xdr:from>
    <xdr:ext cx="534377" cy="259045"/>
    <xdr:sp macro="" textlink="">
      <xdr:nvSpPr>
        <xdr:cNvPr id="147" name="n_2mainValue【道路】&#10;一人当たり延長">
          <a:extLst>
            <a:ext uri="{FF2B5EF4-FFF2-40B4-BE49-F238E27FC236}">
              <a16:creationId xmlns:a16="http://schemas.microsoft.com/office/drawing/2014/main" id="{83101656-C776-4E8D-96A3-9028B836943F}"/>
            </a:ext>
          </a:extLst>
        </xdr:cNvPr>
        <xdr:cNvSpPr txBox="1"/>
      </xdr:nvSpPr>
      <xdr:spPr>
        <a:xfrm>
          <a:off x="8483111" y="649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162321</xdr:rowOff>
    </xdr:from>
    <xdr:ext cx="534377" cy="259045"/>
    <xdr:sp macro="" textlink="">
      <xdr:nvSpPr>
        <xdr:cNvPr id="148" name="n_3mainValue【道路】&#10;一人当たり延長">
          <a:extLst>
            <a:ext uri="{FF2B5EF4-FFF2-40B4-BE49-F238E27FC236}">
              <a16:creationId xmlns:a16="http://schemas.microsoft.com/office/drawing/2014/main" id="{3B80131D-2492-48CE-8A3B-5D4FB36D7D06}"/>
            </a:ext>
          </a:extLst>
        </xdr:cNvPr>
        <xdr:cNvSpPr txBox="1"/>
      </xdr:nvSpPr>
      <xdr:spPr>
        <a:xfrm>
          <a:off x="7594111" y="650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162305</xdr:rowOff>
    </xdr:from>
    <xdr:ext cx="534377" cy="259045"/>
    <xdr:sp macro="" textlink="">
      <xdr:nvSpPr>
        <xdr:cNvPr id="149" name="n_4mainValue【道路】&#10;一人当たり延長">
          <a:extLst>
            <a:ext uri="{FF2B5EF4-FFF2-40B4-BE49-F238E27FC236}">
              <a16:creationId xmlns:a16="http://schemas.microsoft.com/office/drawing/2014/main" id="{8B1A5534-2940-4043-9327-4558E5E2A7A5}"/>
            </a:ext>
          </a:extLst>
        </xdr:cNvPr>
        <xdr:cNvSpPr txBox="1"/>
      </xdr:nvSpPr>
      <xdr:spPr>
        <a:xfrm>
          <a:off x="6705111" y="650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32CAB2ED-AF1D-4A1F-A9B2-B169F6AF3CC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21035BE2-3009-447C-B595-FC0333B4367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88C764AE-2FE9-46DE-9AF2-4F749885410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E45D6AC-B9E4-456E-A88F-D58D6B16BBC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F53E13ED-9D09-49A5-9262-E0BFF9F60AB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132B23A6-362F-4B43-B39C-8DFA6255390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408B7FD8-31DD-420B-BDED-8A638177E37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9686EC51-3ED2-4730-AB98-6484676E3F5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B5670232-5A28-4AC3-911D-3D84C5DED36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E3B89570-A2C8-4A33-8C4A-D4A31509D96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29C486C0-D9B4-498A-9ED9-885D749E56B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EA7716B5-151A-48BE-89A6-9AF92ED2597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BA8AEB4B-8E9D-409A-A4F8-17739031A74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1D4ED4D8-53C3-480F-AA50-9DAEAE49290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AB0E24A6-1D5E-472D-999E-7CA7DD7B99D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EF76E50-C7EE-4B63-931B-6C1D13B0948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1F79EF8D-D2C8-438E-971B-BBFF8C12160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9B6CAAEE-2F4A-4B06-9B17-80948FA61BD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5A9BC812-0436-4629-82BE-2C6A38D39BE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4B0C97E9-3F5E-4F39-A2CD-7448480E57A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64F7890-5640-4F83-A318-B231C8E7A2C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9254A054-8D37-4037-843C-EC8451312D4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5664044F-6D7A-4541-A031-A1516EC79FC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87D2B778-C705-4FB9-B6B5-74732060F9F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BEFCF774-3077-4267-A8D1-AFE80DD30B6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E0C6A6CF-E813-429A-B8DC-C0AB753B0AF4}"/>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403B2BC7-E418-4FC7-950E-9653F987714F}"/>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2BEFD0D3-EE06-4110-A855-12ED4A47D1B4}"/>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D08AB43A-4248-465E-8315-CDF3962943F1}"/>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D81FD2A0-07DE-427E-A9ED-7BD2493E2D23}"/>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2E2FDE14-DBF7-42F0-8076-48F9658225BD}"/>
            </a:ext>
          </a:extLst>
        </xdr:cNvPr>
        <xdr:cNvSpPr txBox="1"/>
      </xdr:nvSpPr>
      <xdr:spPr>
        <a:xfrm>
          <a:off x="4673600" y="10296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4ECA5396-F2FF-4E95-91F6-1599ED045BDD}"/>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a:extLst>
            <a:ext uri="{FF2B5EF4-FFF2-40B4-BE49-F238E27FC236}">
              <a16:creationId xmlns:a16="http://schemas.microsoft.com/office/drawing/2014/main" id="{97501661-EE6B-4D5E-9224-B007E463369C}"/>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a:extLst>
            <a:ext uri="{FF2B5EF4-FFF2-40B4-BE49-F238E27FC236}">
              <a16:creationId xmlns:a16="http://schemas.microsoft.com/office/drawing/2014/main" id="{68A91C61-734D-421A-80F2-7F63D6A2E3C4}"/>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a:extLst>
            <a:ext uri="{FF2B5EF4-FFF2-40B4-BE49-F238E27FC236}">
              <a16:creationId xmlns:a16="http://schemas.microsoft.com/office/drawing/2014/main" id="{7FC43C50-6074-4F7A-AE2E-7F3FBC39054E}"/>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a:extLst>
            <a:ext uri="{FF2B5EF4-FFF2-40B4-BE49-F238E27FC236}">
              <a16:creationId xmlns:a16="http://schemas.microsoft.com/office/drawing/2014/main" id="{570E0B1C-5742-4B42-996E-10CDB5A5AE72}"/>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6EF6E38-4CB4-4AA2-A16B-6BFB591F3B9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9281C59-6256-4BCF-B1C5-9423D6F6121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E692A49-A5E0-48A6-B95A-F0BCE478E28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E586BEE-2A07-436E-8518-2D03D2ABD72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1ECD8AC1-A391-41B7-81DA-3E5EB456E10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133713</xdr:rowOff>
    </xdr:from>
    <xdr:to>
      <xdr:col>24</xdr:col>
      <xdr:colOff>114300</xdr:colOff>
      <xdr:row>63</xdr:row>
      <xdr:rowOff>63863</xdr:rowOff>
    </xdr:to>
    <xdr:sp macro="" textlink="">
      <xdr:nvSpPr>
        <xdr:cNvPr id="191" name="楕円 190">
          <a:extLst>
            <a:ext uri="{FF2B5EF4-FFF2-40B4-BE49-F238E27FC236}">
              <a16:creationId xmlns:a16="http://schemas.microsoft.com/office/drawing/2014/main" id="{1D293DA3-6868-43D1-9DBE-9B40EC26199E}"/>
            </a:ext>
          </a:extLst>
        </xdr:cNvPr>
        <xdr:cNvSpPr/>
      </xdr:nvSpPr>
      <xdr:spPr>
        <a:xfrm>
          <a:off x="45847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112140</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6737E783-0390-466A-8EB3-DEE9320F0DF7}"/>
            </a:ext>
          </a:extLst>
        </xdr:cNvPr>
        <xdr:cNvSpPr txBox="1"/>
      </xdr:nvSpPr>
      <xdr:spPr>
        <a:xfrm>
          <a:off x="4673600"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122283</xdr:rowOff>
    </xdr:from>
    <xdr:to>
      <xdr:col>20</xdr:col>
      <xdr:colOff>38100</xdr:colOff>
      <xdr:row>63</xdr:row>
      <xdr:rowOff>52433</xdr:rowOff>
    </xdr:to>
    <xdr:sp macro="" textlink="">
      <xdr:nvSpPr>
        <xdr:cNvPr id="193" name="楕円 192">
          <a:extLst>
            <a:ext uri="{FF2B5EF4-FFF2-40B4-BE49-F238E27FC236}">
              <a16:creationId xmlns:a16="http://schemas.microsoft.com/office/drawing/2014/main" id="{1FAB3EEE-1507-42A2-AB05-E619299141CD}"/>
            </a:ext>
          </a:extLst>
        </xdr:cNvPr>
        <xdr:cNvSpPr/>
      </xdr:nvSpPr>
      <xdr:spPr>
        <a:xfrm>
          <a:off x="3746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1633</xdr:rowOff>
    </xdr:from>
    <xdr:to>
      <xdr:col>24</xdr:col>
      <xdr:colOff>63500</xdr:colOff>
      <xdr:row>63</xdr:row>
      <xdr:rowOff>13063</xdr:rowOff>
    </xdr:to>
    <xdr:cxnSp macro="">
      <xdr:nvCxnSpPr>
        <xdr:cNvPr id="194" name="直線コネクタ 193">
          <a:extLst>
            <a:ext uri="{FF2B5EF4-FFF2-40B4-BE49-F238E27FC236}">
              <a16:creationId xmlns:a16="http://schemas.microsoft.com/office/drawing/2014/main" id="{8166F4C2-2057-42AF-8B9D-6FC8AEA55AC8}"/>
            </a:ext>
          </a:extLst>
        </xdr:cNvPr>
        <xdr:cNvCxnSpPr/>
      </xdr:nvCxnSpPr>
      <xdr:spPr>
        <a:xfrm>
          <a:off x="3797300" y="1080298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109220</xdr:rowOff>
    </xdr:from>
    <xdr:to>
      <xdr:col>15</xdr:col>
      <xdr:colOff>101600</xdr:colOff>
      <xdr:row>63</xdr:row>
      <xdr:rowOff>39370</xdr:rowOff>
    </xdr:to>
    <xdr:sp macro="" textlink="">
      <xdr:nvSpPr>
        <xdr:cNvPr id="195" name="楕円 194">
          <a:extLst>
            <a:ext uri="{FF2B5EF4-FFF2-40B4-BE49-F238E27FC236}">
              <a16:creationId xmlns:a16="http://schemas.microsoft.com/office/drawing/2014/main" id="{A2A8A4C0-2E86-465C-998E-22D292E6A679}"/>
            </a:ext>
          </a:extLst>
        </xdr:cNvPr>
        <xdr:cNvSpPr/>
      </xdr:nvSpPr>
      <xdr:spPr>
        <a:xfrm>
          <a:off x="2857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160020</xdr:rowOff>
    </xdr:from>
    <xdr:to>
      <xdr:col>19</xdr:col>
      <xdr:colOff>177800</xdr:colOff>
      <xdr:row>63</xdr:row>
      <xdr:rowOff>1633</xdr:rowOff>
    </xdr:to>
    <xdr:cxnSp macro="">
      <xdr:nvCxnSpPr>
        <xdr:cNvPr id="196" name="直線コネクタ 195">
          <a:extLst>
            <a:ext uri="{FF2B5EF4-FFF2-40B4-BE49-F238E27FC236}">
              <a16:creationId xmlns:a16="http://schemas.microsoft.com/office/drawing/2014/main" id="{AE67BE6D-CF11-4FA0-A868-C1BA42CB67BD}"/>
            </a:ext>
          </a:extLst>
        </xdr:cNvPr>
        <xdr:cNvCxnSpPr/>
      </xdr:nvCxnSpPr>
      <xdr:spPr>
        <a:xfrm>
          <a:off x="2908300" y="107899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97790</xdr:rowOff>
    </xdr:from>
    <xdr:to>
      <xdr:col>10</xdr:col>
      <xdr:colOff>165100</xdr:colOff>
      <xdr:row>63</xdr:row>
      <xdr:rowOff>27940</xdr:rowOff>
    </xdr:to>
    <xdr:sp macro="" textlink="">
      <xdr:nvSpPr>
        <xdr:cNvPr id="197" name="楕円 196">
          <a:extLst>
            <a:ext uri="{FF2B5EF4-FFF2-40B4-BE49-F238E27FC236}">
              <a16:creationId xmlns:a16="http://schemas.microsoft.com/office/drawing/2014/main" id="{F2CB02C0-D91E-48AB-9BA8-73ABEF6F2C53}"/>
            </a:ext>
          </a:extLst>
        </xdr:cNvPr>
        <xdr:cNvSpPr/>
      </xdr:nvSpPr>
      <xdr:spPr>
        <a:xfrm>
          <a:off x="1968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148590</xdr:rowOff>
    </xdr:from>
    <xdr:to>
      <xdr:col>15</xdr:col>
      <xdr:colOff>50800</xdr:colOff>
      <xdr:row>62</xdr:row>
      <xdr:rowOff>160020</xdr:rowOff>
    </xdr:to>
    <xdr:cxnSp macro="">
      <xdr:nvCxnSpPr>
        <xdr:cNvPr id="198" name="直線コネクタ 197">
          <a:extLst>
            <a:ext uri="{FF2B5EF4-FFF2-40B4-BE49-F238E27FC236}">
              <a16:creationId xmlns:a16="http://schemas.microsoft.com/office/drawing/2014/main" id="{D8174AD0-D973-46C2-BC82-F31F51844A76}"/>
            </a:ext>
          </a:extLst>
        </xdr:cNvPr>
        <xdr:cNvCxnSpPr/>
      </xdr:nvCxnSpPr>
      <xdr:spPr>
        <a:xfrm>
          <a:off x="2019300" y="107784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81462</xdr:rowOff>
    </xdr:from>
    <xdr:to>
      <xdr:col>6</xdr:col>
      <xdr:colOff>38100</xdr:colOff>
      <xdr:row>63</xdr:row>
      <xdr:rowOff>11612</xdr:rowOff>
    </xdr:to>
    <xdr:sp macro="" textlink="">
      <xdr:nvSpPr>
        <xdr:cNvPr id="199" name="楕円 198">
          <a:extLst>
            <a:ext uri="{FF2B5EF4-FFF2-40B4-BE49-F238E27FC236}">
              <a16:creationId xmlns:a16="http://schemas.microsoft.com/office/drawing/2014/main" id="{C4330ED1-BDB3-4A04-9483-38BFB4ABCED4}"/>
            </a:ext>
          </a:extLst>
        </xdr:cNvPr>
        <xdr:cNvSpPr/>
      </xdr:nvSpPr>
      <xdr:spPr>
        <a:xfrm>
          <a:off x="1079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132262</xdr:rowOff>
    </xdr:from>
    <xdr:to>
      <xdr:col>10</xdr:col>
      <xdr:colOff>114300</xdr:colOff>
      <xdr:row>62</xdr:row>
      <xdr:rowOff>148590</xdr:rowOff>
    </xdr:to>
    <xdr:cxnSp macro="">
      <xdr:nvCxnSpPr>
        <xdr:cNvPr id="200" name="直線コネクタ 199">
          <a:extLst>
            <a:ext uri="{FF2B5EF4-FFF2-40B4-BE49-F238E27FC236}">
              <a16:creationId xmlns:a16="http://schemas.microsoft.com/office/drawing/2014/main" id="{1FC6B010-0877-47F6-925D-866D1D24BF81}"/>
            </a:ext>
          </a:extLst>
        </xdr:cNvPr>
        <xdr:cNvCxnSpPr/>
      </xdr:nvCxnSpPr>
      <xdr:spPr>
        <a:xfrm>
          <a:off x="1130300" y="1076216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2D945BF1-1B6A-40DC-A398-2F2E53FE8F74}"/>
            </a:ext>
          </a:extLst>
        </xdr:cNvPr>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80390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C3BCE85-A04F-4C62-A648-C37398880133}"/>
            </a:ext>
          </a:extLst>
        </xdr:cNvPr>
        <xdr:cNvSpPr txBox="1"/>
      </xdr:nvSpPr>
      <xdr:spPr>
        <a:xfrm>
          <a:off x="2705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73858</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95E2D675-5CBE-44C9-8DEE-FE1C1F2EA8D7}"/>
            </a:ext>
          </a:extLst>
        </xdr:cNvPr>
        <xdr:cNvSpPr txBox="1"/>
      </xdr:nvSpPr>
      <xdr:spPr>
        <a:xfrm>
          <a:off x="1816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D717D18E-88FC-4E30-AA2A-01E601BEE096}"/>
            </a:ext>
          </a:extLst>
        </xdr:cNvPr>
        <xdr:cNvSpPr txBox="1"/>
      </xdr:nvSpPr>
      <xdr:spPr>
        <a:xfrm>
          <a:off x="927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43560</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B87D8378-EE4F-4BB9-80C9-76346BFE5425}"/>
            </a:ext>
          </a:extLst>
        </xdr:cNvPr>
        <xdr:cNvSpPr txBox="1"/>
      </xdr:nvSpPr>
      <xdr:spPr>
        <a:xfrm>
          <a:off x="35820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30497</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583B527D-D2B0-481F-B5A0-23B884834C05}"/>
            </a:ext>
          </a:extLst>
        </xdr:cNvPr>
        <xdr:cNvSpPr txBox="1"/>
      </xdr:nvSpPr>
      <xdr:spPr>
        <a:xfrm>
          <a:off x="2705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19067</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1747854E-5370-4AA4-A6F8-8DF98AED8D77}"/>
            </a:ext>
          </a:extLst>
        </xdr:cNvPr>
        <xdr:cNvSpPr txBox="1"/>
      </xdr:nvSpPr>
      <xdr:spPr>
        <a:xfrm>
          <a:off x="1816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2739</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BD68F21E-E137-41DE-85BF-4FC3D371724A}"/>
            </a:ext>
          </a:extLst>
        </xdr:cNvPr>
        <xdr:cNvSpPr txBox="1"/>
      </xdr:nvSpPr>
      <xdr:spPr>
        <a:xfrm>
          <a:off x="927744" y="1080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D97B5DA2-0281-4ECD-8C37-33414FEF74F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1E6BB3C6-88B8-404E-8C22-08986B24F05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43547209-A293-4F1B-8428-E642066B047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1F2E41D2-9C74-4D67-BC41-EA3C2D4E47E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65CD9854-DEB5-488B-B203-5A83F2A4E79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6B3E4082-ED85-4ED1-9C69-64F6B09A60A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6A309C69-AB44-4834-A3AA-52698BD9AB2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8B5A00A8-D83E-4EE6-88CB-B653B43917C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7AA190C7-97B7-4874-B2CB-0BB3AAC1DB5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67ABF468-B017-4BB2-8AE3-37CFBB55C5A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1AD111F1-AD18-4EBE-96EA-63CA69B8EAB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BF0CEA1A-5589-4978-A195-62726371D316}"/>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4DBC6381-0500-4528-81F7-F984C86C8D3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645281C3-1FB4-4FC3-B58B-E2C307FFECA5}"/>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C3B764EA-F731-4EB6-8655-E8F15D577FB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F8BCDEB4-9FED-4B71-9162-6DA2F7F5ADA5}"/>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B0AB4ACA-07D9-4D9D-AC97-1A585424A0D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59FAE877-5E10-4CF9-8C40-1A35E888024C}"/>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4BF86D73-16DB-4E26-9965-A586E7C6077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29F59D84-B4AE-46DE-98D3-3E7DB41DB96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F1453B75-63C8-466F-BF2D-8BAF6C38D84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BF0223D7-E30D-40C9-97C1-06ACF62E9261}"/>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D523AB71-0085-4CD6-95D0-186A1681CD0B}"/>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C9952DA7-D2DA-40A9-9FD2-BC055694726B}"/>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38EDF2D2-4FB1-4100-BC5C-D6D3654A64AE}"/>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BC12CE34-8B63-4B3A-8876-4355DB35DB89}"/>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BF9A7641-A416-4D36-B162-377A985207CA}"/>
            </a:ext>
          </a:extLst>
        </xdr:cNvPr>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36F5A323-73D0-49A1-8BC3-38E7D1BEF6E0}"/>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a:extLst>
            <a:ext uri="{FF2B5EF4-FFF2-40B4-BE49-F238E27FC236}">
              <a16:creationId xmlns:a16="http://schemas.microsoft.com/office/drawing/2014/main" id="{140D4921-D36E-4767-9CAB-F4F7F2967059}"/>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a:extLst>
            <a:ext uri="{FF2B5EF4-FFF2-40B4-BE49-F238E27FC236}">
              <a16:creationId xmlns:a16="http://schemas.microsoft.com/office/drawing/2014/main" id="{FC464F42-577B-4036-9DC9-C7BC0F7C9CB7}"/>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a:extLst>
            <a:ext uri="{FF2B5EF4-FFF2-40B4-BE49-F238E27FC236}">
              <a16:creationId xmlns:a16="http://schemas.microsoft.com/office/drawing/2014/main" id="{BE36A1AA-FFCA-4C8F-AA8B-309E7C2A05E7}"/>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a:extLst>
            <a:ext uri="{FF2B5EF4-FFF2-40B4-BE49-F238E27FC236}">
              <a16:creationId xmlns:a16="http://schemas.microsoft.com/office/drawing/2014/main" id="{D295A2E4-A427-4798-90BF-CE779A21935B}"/>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913AA11-0022-4F02-9391-05BF5C2D428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56C8083-3331-4639-A19E-818995F5932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76D0E95-4359-4053-BBC1-C90EDB7E8B7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777B6D7-6EA7-424E-B7C5-45BB9E00B1E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27B6E50-39F3-44B1-B3C3-9EB05D22389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146169</xdr:rowOff>
    </xdr:from>
    <xdr:to>
      <xdr:col>55</xdr:col>
      <xdr:colOff>50800</xdr:colOff>
      <xdr:row>63</xdr:row>
      <xdr:rowOff>76319</xdr:rowOff>
    </xdr:to>
    <xdr:sp macro="" textlink="">
      <xdr:nvSpPr>
        <xdr:cNvPr id="246" name="楕円 245">
          <a:extLst>
            <a:ext uri="{FF2B5EF4-FFF2-40B4-BE49-F238E27FC236}">
              <a16:creationId xmlns:a16="http://schemas.microsoft.com/office/drawing/2014/main" id="{2EE7DBE9-732F-40D3-94C3-85314EF5EDFC}"/>
            </a:ext>
          </a:extLst>
        </xdr:cNvPr>
        <xdr:cNvSpPr/>
      </xdr:nvSpPr>
      <xdr:spPr>
        <a:xfrm>
          <a:off x="10426700" y="107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124596</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891643B9-3489-4CA9-A161-C1D26CB08D67}"/>
            </a:ext>
          </a:extLst>
        </xdr:cNvPr>
        <xdr:cNvSpPr txBox="1"/>
      </xdr:nvSpPr>
      <xdr:spPr>
        <a:xfrm>
          <a:off x="10515600" y="1075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149075</xdr:rowOff>
    </xdr:from>
    <xdr:to>
      <xdr:col>50</xdr:col>
      <xdr:colOff>165100</xdr:colOff>
      <xdr:row>63</xdr:row>
      <xdr:rowOff>79225</xdr:rowOff>
    </xdr:to>
    <xdr:sp macro="" textlink="">
      <xdr:nvSpPr>
        <xdr:cNvPr id="248" name="楕円 247">
          <a:extLst>
            <a:ext uri="{FF2B5EF4-FFF2-40B4-BE49-F238E27FC236}">
              <a16:creationId xmlns:a16="http://schemas.microsoft.com/office/drawing/2014/main" id="{823B4DA7-89C0-409C-947C-619965D46F5A}"/>
            </a:ext>
          </a:extLst>
        </xdr:cNvPr>
        <xdr:cNvSpPr/>
      </xdr:nvSpPr>
      <xdr:spPr>
        <a:xfrm>
          <a:off x="9588500" y="107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25519</xdr:rowOff>
    </xdr:from>
    <xdr:to>
      <xdr:col>55</xdr:col>
      <xdr:colOff>0</xdr:colOff>
      <xdr:row>63</xdr:row>
      <xdr:rowOff>28425</xdr:rowOff>
    </xdr:to>
    <xdr:cxnSp macro="">
      <xdr:nvCxnSpPr>
        <xdr:cNvPr id="249" name="直線コネクタ 248">
          <a:extLst>
            <a:ext uri="{FF2B5EF4-FFF2-40B4-BE49-F238E27FC236}">
              <a16:creationId xmlns:a16="http://schemas.microsoft.com/office/drawing/2014/main" id="{3281CB52-3697-4D93-B478-1536EB7CA904}"/>
            </a:ext>
          </a:extLst>
        </xdr:cNvPr>
        <xdr:cNvCxnSpPr/>
      </xdr:nvCxnSpPr>
      <xdr:spPr>
        <a:xfrm flipV="1">
          <a:off x="9639300" y="10826869"/>
          <a:ext cx="8382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150110</xdr:rowOff>
    </xdr:from>
    <xdr:to>
      <xdr:col>46</xdr:col>
      <xdr:colOff>38100</xdr:colOff>
      <xdr:row>63</xdr:row>
      <xdr:rowOff>80260</xdr:rowOff>
    </xdr:to>
    <xdr:sp macro="" textlink="">
      <xdr:nvSpPr>
        <xdr:cNvPr id="250" name="楕円 249">
          <a:extLst>
            <a:ext uri="{FF2B5EF4-FFF2-40B4-BE49-F238E27FC236}">
              <a16:creationId xmlns:a16="http://schemas.microsoft.com/office/drawing/2014/main" id="{EFAB265A-6F00-4A6B-9F67-985F8CF171DD}"/>
            </a:ext>
          </a:extLst>
        </xdr:cNvPr>
        <xdr:cNvSpPr/>
      </xdr:nvSpPr>
      <xdr:spPr>
        <a:xfrm>
          <a:off x="8699500" y="1078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28425</xdr:rowOff>
    </xdr:from>
    <xdr:to>
      <xdr:col>50</xdr:col>
      <xdr:colOff>114300</xdr:colOff>
      <xdr:row>63</xdr:row>
      <xdr:rowOff>29460</xdr:rowOff>
    </xdr:to>
    <xdr:cxnSp macro="">
      <xdr:nvCxnSpPr>
        <xdr:cNvPr id="251" name="直線コネクタ 250">
          <a:extLst>
            <a:ext uri="{FF2B5EF4-FFF2-40B4-BE49-F238E27FC236}">
              <a16:creationId xmlns:a16="http://schemas.microsoft.com/office/drawing/2014/main" id="{F7A5E36C-ACBA-4A5C-90DF-FB69A572A9E5}"/>
            </a:ext>
          </a:extLst>
        </xdr:cNvPr>
        <xdr:cNvCxnSpPr/>
      </xdr:nvCxnSpPr>
      <xdr:spPr>
        <a:xfrm flipV="1">
          <a:off x="8750300" y="10829775"/>
          <a:ext cx="889000" cy="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151895</xdr:rowOff>
    </xdr:from>
    <xdr:to>
      <xdr:col>41</xdr:col>
      <xdr:colOff>101600</xdr:colOff>
      <xdr:row>63</xdr:row>
      <xdr:rowOff>82045</xdr:rowOff>
    </xdr:to>
    <xdr:sp macro="" textlink="">
      <xdr:nvSpPr>
        <xdr:cNvPr id="252" name="楕円 251">
          <a:extLst>
            <a:ext uri="{FF2B5EF4-FFF2-40B4-BE49-F238E27FC236}">
              <a16:creationId xmlns:a16="http://schemas.microsoft.com/office/drawing/2014/main" id="{9221955E-7879-4183-9D3D-9C3EBABB6133}"/>
            </a:ext>
          </a:extLst>
        </xdr:cNvPr>
        <xdr:cNvSpPr/>
      </xdr:nvSpPr>
      <xdr:spPr>
        <a:xfrm>
          <a:off x="7810500" y="1078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29460</xdr:rowOff>
    </xdr:from>
    <xdr:to>
      <xdr:col>45</xdr:col>
      <xdr:colOff>177800</xdr:colOff>
      <xdr:row>63</xdr:row>
      <xdr:rowOff>31245</xdr:rowOff>
    </xdr:to>
    <xdr:cxnSp macro="">
      <xdr:nvCxnSpPr>
        <xdr:cNvPr id="253" name="直線コネクタ 252">
          <a:extLst>
            <a:ext uri="{FF2B5EF4-FFF2-40B4-BE49-F238E27FC236}">
              <a16:creationId xmlns:a16="http://schemas.microsoft.com/office/drawing/2014/main" id="{476666D8-79D5-46B1-9790-27D360C7C603}"/>
            </a:ext>
          </a:extLst>
        </xdr:cNvPr>
        <xdr:cNvCxnSpPr/>
      </xdr:nvCxnSpPr>
      <xdr:spPr>
        <a:xfrm flipV="1">
          <a:off x="7861300" y="10830810"/>
          <a:ext cx="88900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152791</xdr:rowOff>
    </xdr:from>
    <xdr:to>
      <xdr:col>36</xdr:col>
      <xdr:colOff>165100</xdr:colOff>
      <xdr:row>63</xdr:row>
      <xdr:rowOff>82941</xdr:rowOff>
    </xdr:to>
    <xdr:sp macro="" textlink="">
      <xdr:nvSpPr>
        <xdr:cNvPr id="254" name="楕円 253">
          <a:extLst>
            <a:ext uri="{FF2B5EF4-FFF2-40B4-BE49-F238E27FC236}">
              <a16:creationId xmlns:a16="http://schemas.microsoft.com/office/drawing/2014/main" id="{7AA364C4-5B8D-4977-AFF7-CD652206D1F6}"/>
            </a:ext>
          </a:extLst>
        </xdr:cNvPr>
        <xdr:cNvSpPr/>
      </xdr:nvSpPr>
      <xdr:spPr>
        <a:xfrm>
          <a:off x="6921500" y="1078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31245</xdr:rowOff>
    </xdr:from>
    <xdr:to>
      <xdr:col>41</xdr:col>
      <xdr:colOff>50800</xdr:colOff>
      <xdr:row>63</xdr:row>
      <xdr:rowOff>32141</xdr:rowOff>
    </xdr:to>
    <xdr:cxnSp macro="">
      <xdr:nvCxnSpPr>
        <xdr:cNvPr id="255" name="直線コネクタ 254">
          <a:extLst>
            <a:ext uri="{FF2B5EF4-FFF2-40B4-BE49-F238E27FC236}">
              <a16:creationId xmlns:a16="http://schemas.microsoft.com/office/drawing/2014/main" id="{6B8629A9-C344-4D3A-8F9C-4FA1A009CF53}"/>
            </a:ext>
          </a:extLst>
        </xdr:cNvPr>
        <xdr:cNvCxnSpPr/>
      </xdr:nvCxnSpPr>
      <xdr:spPr>
        <a:xfrm flipV="1">
          <a:off x="6972300" y="10832595"/>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292D37CC-2FB3-4E4A-BC6B-38BFB077D2D9}"/>
            </a:ext>
          </a:extLst>
        </xdr:cNvPr>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8180AF19-19A8-4ADB-841F-E38FC7EDD11F}"/>
            </a:ext>
          </a:extLst>
        </xdr:cNvPr>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73712CFA-CE99-4178-AA11-DA229B0E6BF8}"/>
            </a:ext>
          </a:extLst>
        </xdr:cNvPr>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E9BB056F-E04D-4937-96A2-3F43A4D6B35B}"/>
            </a:ext>
          </a:extLst>
        </xdr:cNvPr>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70352</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4D530FA3-00CF-40F8-AB59-EEE218D95B48}"/>
            </a:ext>
          </a:extLst>
        </xdr:cNvPr>
        <xdr:cNvSpPr txBox="1"/>
      </xdr:nvSpPr>
      <xdr:spPr>
        <a:xfrm>
          <a:off x="9327095" y="108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71387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23F27344-A558-4AB2-AE40-8AB0187E57F1}"/>
            </a:ext>
          </a:extLst>
        </xdr:cNvPr>
        <xdr:cNvSpPr txBox="1"/>
      </xdr:nvSpPr>
      <xdr:spPr>
        <a:xfrm>
          <a:off x="8450795" y="1087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73172</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48E121D8-1E88-48D3-B415-3E187F4157BB}"/>
            </a:ext>
          </a:extLst>
        </xdr:cNvPr>
        <xdr:cNvSpPr txBox="1"/>
      </xdr:nvSpPr>
      <xdr:spPr>
        <a:xfrm>
          <a:off x="7561795" y="1087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74068</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55F09D90-232E-4041-9781-7BAF2D39A7BA}"/>
            </a:ext>
          </a:extLst>
        </xdr:cNvPr>
        <xdr:cNvSpPr txBox="1"/>
      </xdr:nvSpPr>
      <xdr:spPr>
        <a:xfrm>
          <a:off x="6672795" y="1087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EE9E2043-0B75-4714-8D40-87D92830C0F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4E4CDC56-B71F-4FC8-82E2-E7DC4F632FF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CCDC7E64-F7A2-4FA6-ACE9-079673EB9BB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73F8F09B-87A7-42FC-8A70-E35DF57CE01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195EDF77-4689-4A2F-89CB-96F90BC153A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1B84D7E0-75FB-449C-BE29-9E823EA6741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FC0A903A-B05C-45DD-A65A-F6319516823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D366AE4C-8DBF-449E-BD69-68388DC0D0C6}"/>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70274988-A0D0-42FF-80C1-195296FB952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46AE7A5A-67E7-4276-8284-545056C4414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876F64B9-A934-4FAC-BD71-E010A3DA83D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ADFE1BB3-E6C8-47DB-8BE8-E5D92AEF43C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D6439A9F-7A5D-4E14-904C-61C50159839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7D37B98C-985E-41CF-ACAF-296820551D6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F198D7FD-671A-488B-ACDD-84794B01823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F0F83D50-C19C-4F24-B0E4-47DD0507481D}"/>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1F5D51E6-3A42-4BBC-BA2A-FB64D436333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C5248EF7-F64E-48AB-A411-16340BAC04A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18D53CBB-4634-4A23-A0E9-FB0DC44E394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749A5B5E-ED32-4ACB-9945-403AAA1FF48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9938100A-5BD1-4BBC-AF1D-786CD7C959D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7B8A990-800D-4923-884C-641063F18FF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5C465B99-A3DB-4728-AED9-D363C8BA81D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80C76614-6E58-42DA-A4FA-222B5C1B158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77DEAD35-99AC-4995-87BB-7FA214095D0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4EE6F9EA-F4B7-47FC-8539-F33EE23D893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8CCFD712-3300-4390-BDD0-0D5B74965D3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9601D01D-2E48-4FB2-BE2F-CC8CEA766D0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C477118F-3FD0-4E19-B553-1DD84D125AC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404541C0-07E6-4DC6-86E8-7D90D6C7E04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84620C4A-E72D-403C-9F73-D057B739AA3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5BA33868-D15D-4ACA-9460-AB3D9A28B80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672F03E7-82FA-43B7-BD29-4FDABF20813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31CF09DD-A2A3-43D8-B541-1F62CE061FA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23ABE5EA-EFF2-47F7-A7E0-590BD5AF36D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E7E6A4E3-A869-4DCE-9454-D125BD95C47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D0AC3959-91C8-4F2F-AE0F-8EE16E84DB8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12C802DC-5F7E-4DFC-BCE0-AF47B529396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3FC26811-0500-4C86-8104-986608FF45C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F1080CF2-A2A6-40D3-84D7-561DAE62084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F427C16B-2837-4126-81DB-C5765F44ED3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10890230-1C6A-4F0C-BB2D-C4F465BC331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86D00FBE-7E96-4826-A1E9-F5119C5B161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240F8224-924A-459E-BB93-BA6CC3A356C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2A331AA5-E59C-4CC4-8369-3CC810C9F84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06CC8994-754C-42A1-BC0C-5D71E8FA0ED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996E5325-B9FF-4327-9CB5-78B8DC8C57A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C083FA3E-E571-4CBF-9F90-6206D49D69B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5A6E9E7B-FA92-4F92-9154-FA00ABEA6D2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15D35002-0B32-40E5-BC7D-C35C7B96EB7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8D5C3C85-BE84-4FD0-BE61-0EB89D2CD0F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A590B029-E8D9-4842-BE99-9D96866356B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B0395AC6-998D-475F-913C-CB3E62C33F5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503EBEA4-5E12-4631-8932-E1FF124C811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D749A6A3-83BD-497E-A8EC-2E0FD12C072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868939F3-2561-4D24-9C35-1FF5987EC85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3142F94D-A410-45A5-B680-CBD42CC91DD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321" name="直線コネクタ 320">
          <a:extLst>
            <a:ext uri="{FF2B5EF4-FFF2-40B4-BE49-F238E27FC236}">
              <a16:creationId xmlns:a16="http://schemas.microsoft.com/office/drawing/2014/main" id="{05C5F846-2A55-48AB-8967-6AFB5C6BF417}"/>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認定こども園・幼稚園・保育所】&#10;有形固定資産減価償却率最小値テキスト">
          <a:extLst>
            <a:ext uri="{FF2B5EF4-FFF2-40B4-BE49-F238E27FC236}">
              <a16:creationId xmlns:a16="http://schemas.microsoft.com/office/drawing/2014/main" id="{F4EC8BB8-58D4-418C-A043-89C29E1A997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a:extLst>
            <a:ext uri="{FF2B5EF4-FFF2-40B4-BE49-F238E27FC236}">
              <a16:creationId xmlns:a16="http://schemas.microsoft.com/office/drawing/2014/main" id="{1DBC2F68-2F9F-4545-A8B8-E999D84C64E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324" name="【認定こども園・幼稚園・保育所】&#10;有形固定資産減価償却率最大値テキスト">
          <a:extLst>
            <a:ext uri="{FF2B5EF4-FFF2-40B4-BE49-F238E27FC236}">
              <a16:creationId xmlns:a16="http://schemas.microsoft.com/office/drawing/2014/main" id="{FB6BDE70-5125-4B47-873E-CC29E1219519}"/>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325" name="直線コネクタ 324">
          <a:extLst>
            <a:ext uri="{FF2B5EF4-FFF2-40B4-BE49-F238E27FC236}">
              <a16:creationId xmlns:a16="http://schemas.microsoft.com/office/drawing/2014/main" id="{E3659341-DC85-4618-9813-BFE14295325E}"/>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B7D49C06-206A-475E-AA5D-85B76CCBDCC0}"/>
            </a:ext>
          </a:extLst>
        </xdr:cNvPr>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327" name="フローチャート: 判断 326">
          <a:extLst>
            <a:ext uri="{FF2B5EF4-FFF2-40B4-BE49-F238E27FC236}">
              <a16:creationId xmlns:a16="http://schemas.microsoft.com/office/drawing/2014/main" id="{A1773D0F-F3A8-4030-AB94-3FB4865FB061}"/>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328" name="フローチャート: 判断 327">
          <a:extLst>
            <a:ext uri="{FF2B5EF4-FFF2-40B4-BE49-F238E27FC236}">
              <a16:creationId xmlns:a16="http://schemas.microsoft.com/office/drawing/2014/main" id="{F810B4C9-417A-45EC-B77A-83AFE93DC074}"/>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329" name="フローチャート: 判断 328">
          <a:extLst>
            <a:ext uri="{FF2B5EF4-FFF2-40B4-BE49-F238E27FC236}">
              <a16:creationId xmlns:a16="http://schemas.microsoft.com/office/drawing/2014/main" id="{45FE730A-B529-4DCB-ABE4-896AD36552ED}"/>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30" name="フローチャート: 判断 329">
          <a:extLst>
            <a:ext uri="{FF2B5EF4-FFF2-40B4-BE49-F238E27FC236}">
              <a16:creationId xmlns:a16="http://schemas.microsoft.com/office/drawing/2014/main" id="{F567D28A-4D55-4A52-9880-0B5C56575458}"/>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331" name="フローチャート: 判断 330">
          <a:extLst>
            <a:ext uri="{FF2B5EF4-FFF2-40B4-BE49-F238E27FC236}">
              <a16:creationId xmlns:a16="http://schemas.microsoft.com/office/drawing/2014/main" id="{0D08FFEE-4DE7-4DC0-988A-D28BB0FDB484}"/>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EC9EE55E-C77A-478C-A30A-D17A332B9D2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AFF14919-B466-40BB-A1CA-FD4213261D3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FDD0CFC1-A581-49DC-B2CD-F56F9DEF2BE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CB376830-81F9-4165-9741-97E979BB6ED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98A912B1-A446-43DF-B861-B4218DC1500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157661</xdr:rowOff>
    </xdr:from>
    <xdr:to>
      <xdr:col>85</xdr:col>
      <xdr:colOff>177800</xdr:colOff>
      <xdr:row>37</xdr:row>
      <xdr:rowOff>87811</xdr:rowOff>
    </xdr:to>
    <xdr:sp macro="" textlink="">
      <xdr:nvSpPr>
        <xdr:cNvPr id="337" name="楕円 336">
          <a:extLst>
            <a:ext uri="{FF2B5EF4-FFF2-40B4-BE49-F238E27FC236}">
              <a16:creationId xmlns:a16="http://schemas.microsoft.com/office/drawing/2014/main" id="{49277ABE-8FA8-4B5A-B3BB-606724FAF837}"/>
            </a:ext>
          </a:extLst>
        </xdr:cNvPr>
        <xdr:cNvSpPr/>
      </xdr:nvSpPr>
      <xdr:spPr>
        <a:xfrm>
          <a:off x="162687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9088</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32A34D90-2DB6-4BDE-A1ED-36F8428D7BBF}"/>
            </a:ext>
          </a:extLst>
        </xdr:cNvPr>
        <xdr:cNvSpPr txBox="1"/>
      </xdr:nvSpPr>
      <xdr:spPr>
        <a:xfrm>
          <a:off x="16357600" y="61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121739</xdr:rowOff>
    </xdr:from>
    <xdr:to>
      <xdr:col>81</xdr:col>
      <xdr:colOff>101600</xdr:colOff>
      <xdr:row>37</xdr:row>
      <xdr:rowOff>51889</xdr:rowOff>
    </xdr:to>
    <xdr:sp macro="" textlink="">
      <xdr:nvSpPr>
        <xdr:cNvPr id="339" name="楕円 338">
          <a:extLst>
            <a:ext uri="{FF2B5EF4-FFF2-40B4-BE49-F238E27FC236}">
              <a16:creationId xmlns:a16="http://schemas.microsoft.com/office/drawing/2014/main" id="{247E28DD-C5D8-46F3-B3D3-B0377C1EA2E6}"/>
            </a:ext>
          </a:extLst>
        </xdr:cNvPr>
        <xdr:cNvSpPr/>
      </xdr:nvSpPr>
      <xdr:spPr>
        <a:xfrm>
          <a:off x="15430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1089</xdr:rowOff>
    </xdr:from>
    <xdr:to>
      <xdr:col>85</xdr:col>
      <xdr:colOff>127000</xdr:colOff>
      <xdr:row>37</xdr:row>
      <xdr:rowOff>37011</xdr:rowOff>
    </xdr:to>
    <xdr:cxnSp macro="">
      <xdr:nvCxnSpPr>
        <xdr:cNvPr id="340" name="直線コネクタ 339">
          <a:extLst>
            <a:ext uri="{FF2B5EF4-FFF2-40B4-BE49-F238E27FC236}">
              <a16:creationId xmlns:a16="http://schemas.microsoft.com/office/drawing/2014/main" id="{FB7BE0A4-C114-4664-8A55-E1E7C809C404}"/>
            </a:ext>
          </a:extLst>
        </xdr:cNvPr>
        <xdr:cNvCxnSpPr/>
      </xdr:nvCxnSpPr>
      <xdr:spPr>
        <a:xfrm>
          <a:off x="15481300" y="634473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87449</xdr:rowOff>
    </xdr:from>
    <xdr:to>
      <xdr:col>76</xdr:col>
      <xdr:colOff>165100</xdr:colOff>
      <xdr:row>37</xdr:row>
      <xdr:rowOff>17599</xdr:rowOff>
    </xdr:to>
    <xdr:sp macro="" textlink="">
      <xdr:nvSpPr>
        <xdr:cNvPr id="341" name="楕円 340">
          <a:extLst>
            <a:ext uri="{FF2B5EF4-FFF2-40B4-BE49-F238E27FC236}">
              <a16:creationId xmlns:a16="http://schemas.microsoft.com/office/drawing/2014/main" id="{09A3FF0B-8DCF-4B53-A7FB-F69505E0D84D}"/>
            </a:ext>
          </a:extLst>
        </xdr:cNvPr>
        <xdr:cNvSpPr/>
      </xdr:nvSpPr>
      <xdr:spPr>
        <a:xfrm>
          <a:off x="145415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138249</xdr:rowOff>
    </xdr:from>
    <xdr:to>
      <xdr:col>81</xdr:col>
      <xdr:colOff>50800</xdr:colOff>
      <xdr:row>37</xdr:row>
      <xdr:rowOff>1089</xdr:rowOff>
    </xdr:to>
    <xdr:cxnSp macro="">
      <xdr:nvCxnSpPr>
        <xdr:cNvPr id="342" name="直線コネクタ 341">
          <a:extLst>
            <a:ext uri="{FF2B5EF4-FFF2-40B4-BE49-F238E27FC236}">
              <a16:creationId xmlns:a16="http://schemas.microsoft.com/office/drawing/2014/main" id="{33A55335-C03C-4C7A-B822-1916CB7A2898}"/>
            </a:ext>
          </a:extLst>
        </xdr:cNvPr>
        <xdr:cNvCxnSpPr/>
      </xdr:nvCxnSpPr>
      <xdr:spPr>
        <a:xfrm>
          <a:off x="14592300" y="631044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51526</xdr:rowOff>
    </xdr:from>
    <xdr:to>
      <xdr:col>72</xdr:col>
      <xdr:colOff>38100</xdr:colOff>
      <xdr:row>36</xdr:row>
      <xdr:rowOff>153126</xdr:rowOff>
    </xdr:to>
    <xdr:sp macro="" textlink="">
      <xdr:nvSpPr>
        <xdr:cNvPr id="343" name="楕円 342">
          <a:extLst>
            <a:ext uri="{FF2B5EF4-FFF2-40B4-BE49-F238E27FC236}">
              <a16:creationId xmlns:a16="http://schemas.microsoft.com/office/drawing/2014/main" id="{5AA4F01F-DEF3-480D-A3AA-C62B12A1112D}"/>
            </a:ext>
          </a:extLst>
        </xdr:cNvPr>
        <xdr:cNvSpPr/>
      </xdr:nvSpPr>
      <xdr:spPr>
        <a:xfrm>
          <a:off x="13652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102326</xdr:rowOff>
    </xdr:from>
    <xdr:to>
      <xdr:col>76</xdr:col>
      <xdr:colOff>114300</xdr:colOff>
      <xdr:row>36</xdr:row>
      <xdr:rowOff>138249</xdr:rowOff>
    </xdr:to>
    <xdr:cxnSp macro="">
      <xdr:nvCxnSpPr>
        <xdr:cNvPr id="344" name="直線コネクタ 343">
          <a:extLst>
            <a:ext uri="{FF2B5EF4-FFF2-40B4-BE49-F238E27FC236}">
              <a16:creationId xmlns:a16="http://schemas.microsoft.com/office/drawing/2014/main" id="{01CF8041-A828-4044-BDA2-B5C943733A36}"/>
            </a:ext>
          </a:extLst>
        </xdr:cNvPr>
        <xdr:cNvCxnSpPr/>
      </xdr:nvCxnSpPr>
      <xdr:spPr>
        <a:xfrm>
          <a:off x="13703300" y="62745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154396</xdr:rowOff>
    </xdr:from>
    <xdr:to>
      <xdr:col>67</xdr:col>
      <xdr:colOff>101600</xdr:colOff>
      <xdr:row>36</xdr:row>
      <xdr:rowOff>84546</xdr:rowOff>
    </xdr:to>
    <xdr:sp macro="" textlink="">
      <xdr:nvSpPr>
        <xdr:cNvPr id="345" name="楕円 344">
          <a:extLst>
            <a:ext uri="{FF2B5EF4-FFF2-40B4-BE49-F238E27FC236}">
              <a16:creationId xmlns:a16="http://schemas.microsoft.com/office/drawing/2014/main" id="{0FCA8EBD-A341-4FD2-9343-02E9796E1E63}"/>
            </a:ext>
          </a:extLst>
        </xdr:cNvPr>
        <xdr:cNvSpPr/>
      </xdr:nvSpPr>
      <xdr:spPr>
        <a:xfrm>
          <a:off x="12763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33746</xdr:rowOff>
    </xdr:from>
    <xdr:to>
      <xdr:col>71</xdr:col>
      <xdr:colOff>177800</xdr:colOff>
      <xdr:row>36</xdr:row>
      <xdr:rowOff>102326</xdr:rowOff>
    </xdr:to>
    <xdr:cxnSp macro="">
      <xdr:nvCxnSpPr>
        <xdr:cNvPr id="346" name="直線コネクタ 345">
          <a:extLst>
            <a:ext uri="{FF2B5EF4-FFF2-40B4-BE49-F238E27FC236}">
              <a16:creationId xmlns:a16="http://schemas.microsoft.com/office/drawing/2014/main" id="{571CFF3C-2AF2-4A59-91E0-6DCE109BFD44}"/>
            </a:ext>
          </a:extLst>
        </xdr:cNvPr>
        <xdr:cNvCxnSpPr/>
      </xdr:nvCxnSpPr>
      <xdr:spPr>
        <a:xfrm>
          <a:off x="12814300" y="620594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4ED33BAE-A0E5-447D-9FAC-7F1826FE17E3}"/>
            </a:ext>
          </a:extLst>
        </xdr:cNvPr>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2D7300D0-9A34-4A73-AB7A-B94CD0A3FD20}"/>
            </a:ext>
          </a:extLst>
        </xdr:cNvPr>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5633B9F7-C3D4-4AC4-A5DC-9E9F6314DC7F}"/>
            </a:ext>
          </a:extLst>
        </xdr:cNvPr>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132823</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B92CF007-D15B-4743-B092-752736273400}"/>
            </a:ext>
          </a:extLst>
        </xdr:cNvPr>
        <xdr:cNvSpPr txBox="1"/>
      </xdr:nvSpPr>
      <xdr:spPr>
        <a:xfrm>
          <a:off x="12611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68416</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6E8ECA9F-6E03-40D1-AD9B-4B8FFFE81F4C}"/>
            </a:ext>
          </a:extLst>
        </xdr:cNvPr>
        <xdr:cNvSpPr txBox="1"/>
      </xdr:nvSpPr>
      <xdr:spPr>
        <a:xfrm>
          <a:off x="152660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34126</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83925FA3-198E-4ACA-8B33-CF30F1C1F133}"/>
            </a:ext>
          </a:extLst>
        </xdr:cNvPr>
        <xdr:cNvSpPr txBox="1"/>
      </xdr:nvSpPr>
      <xdr:spPr>
        <a:xfrm>
          <a:off x="14389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169653</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64486CC9-C57E-431D-8C3A-D1C54C7EB13F}"/>
            </a:ext>
          </a:extLst>
        </xdr:cNvPr>
        <xdr:cNvSpPr txBox="1"/>
      </xdr:nvSpPr>
      <xdr:spPr>
        <a:xfrm>
          <a:off x="135007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101073</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22CDEAA3-F1EC-41BD-B2C1-0A4515882335}"/>
            </a:ext>
          </a:extLst>
        </xdr:cNvPr>
        <xdr:cNvSpPr txBox="1"/>
      </xdr:nvSpPr>
      <xdr:spPr>
        <a:xfrm>
          <a:off x="126117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65EC2FF0-B924-443B-B004-8ADF45788A1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3586204C-18B1-4FC7-9EF3-01079FACB46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51AE4128-A008-4457-B4D0-99F3C2CFEA6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8271D597-5BCE-427E-9C0F-AFBD4E4EA22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4C951649-26F8-4258-B447-E2881267C03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1F0F301A-9F78-4E30-A125-5B11B6AC824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F4E6CFFA-6B3C-4B13-AD2E-37F270559B1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192FFDCA-5EF5-4E24-ABE8-17E09E1DD6B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CD809CA9-18AC-4716-8D71-225B6633CDE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AA0CA69D-E9EC-4028-AD38-CA74C3251DA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5" name="直線コネクタ 364">
          <a:extLst>
            <a:ext uri="{FF2B5EF4-FFF2-40B4-BE49-F238E27FC236}">
              <a16:creationId xmlns:a16="http://schemas.microsoft.com/office/drawing/2014/main" id="{C585221A-48D6-4A3E-81A8-475F16EAEAC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6" name="テキスト ボックス 365">
          <a:extLst>
            <a:ext uri="{FF2B5EF4-FFF2-40B4-BE49-F238E27FC236}">
              <a16:creationId xmlns:a16="http://schemas.microsoft.com/office/drawing/2014/main" id="{5D2467CB-B246-4AD9-8839-35D245D6748D}"/>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7" name="直線コネクタ 366">
          <a:extLst>
            <a:ext uri="{FF2B5EF4-FFF2-40B4-BE49-F238E27FC236}">
              <a16:creationId xmlns:a16="http://schemas.microsoft.com/office/drawing/2014/main" id="{1C90E0AF-1D11-44A6-B966-AD60BF35BD6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8" name="テキスト ボックス 367">
          <a:extLst>
            <a:ext uri="{FF2B5EF4-FFF2-40B4-BE49-F238E27FC236}">
              <a16:creationId xmlns:a16="http://schemas.microsoft.com/office/drawing/2014/main" id="{D276548A-8240-4682-992A-3794E77DCCB8}"/>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9" name="直線コネクタ 368">
          <a:extLst>
            <a:ext uri="{FF2B5EF4-FFF2-40B4-BE49-F238E27FC236}">
              <a16:creationId xmlns:a16="http://schemas.microsoft.com/office/drawing/2014/main" id="{B34A7DD5-ADC0-418E-A766-D91F15488D4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0" name="テキスト ボックス 369">
          <a:extLst>
            <a:ext uri="{FF2B5EF4-FFF2-40B4-BE49-F238E27FC236}">
              <a16:creationId xmlns:a16="http://schemas.microsoft.com/office/drawing/2014/main" id="{DC6164E9-2901-41A5-A43F-ECE98F97995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1" name="直線コネクタ 370">
          <a:extLst>
            <a:ext uri="{FF2B5EF4-FFF2-40B4-BE49-F238E27FC236}">
              <a16:creationId xmlns:a16="http://schemas.microsoft.com/office/drawing/2014/main" id="{D9354609-EC01-45ED-BBE6-572204B4180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2" name="テキスト ボックス 371">
          <a:extLst>
            <a:ext uri="{FF2B5EF4-FFF2-40B4-BE49-F238E27FC236}">
              <a16:creationId xmlns:a16="http://schemas.microsoft.com/office/drawing/2014/main" id="{B7C03A99-8BDC-4DFF-B4DD-50455FE9F2E3}"/>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3" name="直線コネクタ 372">
          <a:extLst>
            <a:ext uri="{FF2B5EF4-FFF2-40B4-BE49-F238E27FC236}">
              <a16:creationId xmlns:a16="http://schemas.microsoft.com/office/drawing/2014/main" id="{39B0FDE4-3296-4ADE-9D98-09D4C6822FC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4" name="テキスト ボックス 373">
          <a:extLst>
            <a:ext uri="{FF2B5EF4-FFF2-40B4-BE49-F238E27FC236}">
              <a16:creationId xmlns:a16="http://schemas.microsoft.com/office/drawing/2014/main" id="{E1C02436-6DF8-4C88-BCA4-382F9F221CA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5" name="直線コネクタ 374">
          <a:extLst>
            <a:ext uri="{FF2B5EF4-FFF2-40B4-BE49-F238E27FC236}">
              <a16:creationId xmlns:a16="http://schemas.microsoft.com/office/drawing/2014/main" id="{88910133-8166-41DA-8D23-153E7C27BDF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6" name="テキスト ボックス 375">
          <a:extLst>
            <a:ext uri="{FF2B5EF4-FFF2-40B4-BE49-F238E27FC236}">
              <a16:creationId xmlns:a16="http://schemas.microsoft.com/office/drawing/2014/main" id="{5EA0A3DA-248F-44D0-94AF-EAC68D5304C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a:extLst>
            <a:ext uri="{FF2B5EF4-FFF2-40B4-BE49-F238E27FC236}">
              <a16:creationId xmlns:a16="http://schemas.microsoft.com/office/drawing/2014/main" id="{1E86BA22-9042-4303-BB9F-14392C03605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8" name="テキスト ボックス 377">
          <a:extLst>
            <a:ext uri="{FF2B5EF4-FFF2-40B4-BE49-F238E27FC236}">
              <a16:creationId xmlns:a16="http://schemas.microsoft.com/office/drawing/2014/main" id="{E911E4CA-F6FE-4BE9-BEA8-DC421118BBE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認定こども園・幼稚園・保育所】&#10;一人当たり面積グラフ枠">
          <a:extLst>
            <a:ext uri="{FF2B5EF4-FFF2-40B4-BE49-F238E27FC236}">
              <a16:creationId xmlns:a16="http://schemas.microsoft.com/office/drawing/2014/main" id="{3A332B38-3818-4BBC-8E72-90424D11C4A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380" name="直線コネクタ 379">
          <a:extLst>
            <a:ext uri="{FF2B5EF4-FFF2-40B4-BE49-F238E27FC236}">
              <a16:creationId xmlns:a16="http://schemas.microsoft.com/office/drawing/2014/main" id="{ACE1907E-8601-4361-AF27-A9F6CBFEEFF1}"/>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381" name="【認定こども園・幼稚園・保育所】&#10;一人当たり面積最小値テキスト">
          <a:extLst>
            <a:ext uri="{FF2B5EF4-FFF2-40B4-BE49-F238E27FC236}">
              <a16:creationId xmlns:a16="http://schemas.microsoft.com/office/drawing/2014/main" id="{0E967CF5-5AB0-41D3-A414-F279336CBDEA}"/>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382" name="直線コネクタ 381">
          <a:extLst>
            <a:ext uri="{FF2B5EF4-FFF2-40B4-BE49-F238E27FC236}">
              <a16:creationId xmlns:a16="http://schemas.microsoft.com/office/drawing/2014/main" id="{15F66195-D2A3-4CBC-B438-6B32C4C77944}"/>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83" name="【認定こども園・幼稚園・保育所】&#10;一人当たり面積最大値テキスト">
          <a:extLst>
            <a:ext uri="{FF2B5EF4-FFF2-40B4-BE49-F238E27FC236}">
              <a16:creationId xmlns:a16="http://schemas.microsoft.com/office/drawing/2014/main" id="{C6919B29-68FA-48C3-9887-D829A485634E}"/>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84" name="直線コネクタ 383">
          <a:extLst>
            <a:ext uri="{FF2B5EF4-FFF2-40B4-BE49-F238E27FC236}">
              <a16:creationId xmlns:a16="http://schemas.microsoft.com/office/drawing/2014/main" id="{0A9D7093-D90F-4CA9-A014-644E7BC4D0B7}"/>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385" name="【認定こども園・幼稚園・保育所】&#10;一人当たり面積平均値テキスト">
          <a:extLst>
            <a:ext uri="{FF2B5EF4-FFF2-40B4-BE49-F238E27FC236}">
              <a16:creationId xmlns:a16="http://schemas.microsoft.com/office/drawing/2014/main" id="{A0CCEC19-56B9-45B2-A999-850768D22E2B}"/>
            </a:ext>
          </a:extLst>
        </xdr:cNvPr>
        <xdr:cNvSpPr txBox="1"/>
      </xdr:nvSpPr>
      <xdr:spPr>
        <a:xfrm>
          <a:off x="22199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386" name="フローチャート: 判断 385">
          <a:extLst>
            <a:ext uri="{FF2B5EF4-FFF2-40B4-BE49-F238E27FC236}">
              <a16:creationId xmlns:a16="http://schemas.microsoft.com/office/drawing/2014/main" id="{EEC63BA9-ABC9-43E5-B193-9638506E246E}"/>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387" name="フローチャート: 判断 386">
          <a:extLst>
            <a:ext uri="{FF2B5EF4-FFF2-40B4-BE49-F238E27FC236}">
              <a16:creationId xmlns:a16="http://schemas.microsoft.com/office/drawing/2014/main" id="{3E7F9BAC-546A-427F-BFB5-5DF827DE90BF}"/>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388" name="フローチャート: 判断 387">
          <a:extLst>
            <a:ext uri="{FF2B5EF4-FFF2-40B4-BE49-F238E27FC236}">
              <a16:creationId xmlns:a16="http://schemas.microsoft.com/office/drawing/2014/main" id="{2AB56A95-B85E-4FA7-A2F5-CC63BF48A3E2}"/>
            </a:ext>
          </a:extLst>
        </xdr:cNvPr>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389" name="フローチャート: 判断 388">
          <a:extLst>
            <a:ext uri="{FF2B5EF4-FFF2-40B4-BE49-F238E27FC236}">
              <a16:creationId xmlns:a16="http://schemas.microsoft.com/office/drawing/2014/main" id="{DCD00882-57EA-4A7D-AFBE-4B6E04B1D343}"/>
            </a:ext>
          </a:extLst>
        </xdr:cNvPr>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390" name="フローチャート: 判断 389">
          <a:extLst>
            <a:ext uri="{FF2B5EF4-FFF2-40B4-BE49-F238E27FC236}">
              <a16:creationId xmlns:a16="http://schemas.microsoft.com/office/drawing/2014/main" id="{4F413EEA-FC9E-4ED4-8C39-FA0ED100BA7F}"/>
            </a:ext>
          </a:extLst>
        </xdr:cNvPr>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31A18A49-3AE2-4FBD-82E8-ED8E6F6D1B1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E091D078-D77E-4967-968C-9E5EB1629EC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C6FAC66E-21FE-4064-8325-D12404AC01A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A9566B5C-89BF-4FE6-91CF-353A0CEC8A5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4C70455E-8603-4AD4-A6D0-B5043BB513E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396" name="楕円 395">
          <a:extLst>
            <a:ext uri="{FF2B5EF4-FFF2-40B4-BE49-F238E27FC236}">
              <a16:creationId xmlns:a16="http://schemas.microsoft.com/office/drawing/2014/main" id="{87385D02-49F3-47AF-BB7E-D24F706D34C8}"/>
            </a:ext>
          </a:extLst>
        </xdr:cNvPr>
        <xdr:cNvSpPr/>
      </xdr:nvSpPr>
      <xdr:spPr>
        <a:xfrm>
          <a:off x="22110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2557</xdr:rowOff>
    </xdr:from>
    <xdr:ext cx="469744" cy="259045"/>
    <xdr:sp macro="" textlink="">
      <xdr:nvSpPr>
        <xdr:cNvPr id="397" name="【認定こども園・幼稚園・保育所】&#10;一人当たり面積該当値テキスト">
          <a:extLst>
            <a:ext uri="{FF2B5EF4-FFF2-40B4-BE49-F238E27FC236}">
              <a16:creationId xmlns:a16="http://schemas.microsoft.com/office/drawing/2014/main" id="{8349CAD0-1AA8-49BF-A9E6-17F2F150ED94}"/>
            </a:ext>
          </a:extLst>
        </xdr:cNvPr>
        <xdr:cNvSpPr txBox="1"/>
      </xdr:nvSpPr>
      <xdr:spPr>
        <a:xfrm>
          <a:off x="22199600"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162560</xdr:rowOff>
    </xdr:from>
    <xdr:to>
      <xdr:col>112</xdr:col>
      <xdr:colOff>38100</xdr:colOff>
      <xdr:row>39</xdr:row>
      <xdr:rowOff>92710</xdr:rowOff>
    </xdr:to>
    <xdr:sp macro="" textlink="">
      <xdr:nvSpPr>
        <xdr:cNvPr id="398" name="楕円 397">
          <a:extLst>
            <a:ext uri="{FF2B5EF4-FFF2-40B4-BE49-F238E27FC236}">
              <a16:creationId xmlns:a16="http://schemas.microsoft.com/office/drawing/2014/main" id="{D82418B6-5355-4A80-88A7-1B6C24F925C2}"/>
            </a:ext>
          </a:extLst>
        </xdr:cNvPr>
        <xdr:cNvSpPr/>
      </xdr:nvSpPr>
      <xdr:spPr>
        <a:xfrm>
          <a:off x="2127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30480</xdr:rowOff>
    </xdr:from>
    <xdr:to>
      <xdr:col>116</xdr:col>
      <xdr:colOff>63500</xdr:colOff>
      <xdr:row>39</xdr:row>
      <xdr:rowOff>41910</xdr:rowOff>
    </xdr:to>
    <xdr:cxnSp macro="">
      <xdr:nvCxnSpPr>
        <xdr:cNvPr id="399" name="直線コネクタ 398">
          <a:extLst>
            <a:ext uri="{FF2B5EF4-FFF2-40B4-BE49-F238E27FC236}">
              <a16:creationId xmlns:a16="http://schemas.microsoft.com/office/drawing/2014/main" id="{6A621341-8E70-4F1C-BB9E-5452EBDCDD48}"/>
            </a:ext>
          </a:extLst>
        </xdr:cNvPr>
        <xdr:cNvCxnSpPr/>
      </xdr:nvCxnSpPr>
      <xdr:spPr>
        <a:xfrm flipV="1">
          <a:off x="21323300" y="67170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167459</xdr:rowOff>
    </xdr:from>
    <xdr:to>
      <xdr:col>107</xdr:col>
      <xdr:colOff>101600</xdr:colOff>
      <xdr:row>39</xdr:row>
      <xdr:rowOff>97609</xdr:rowOff>
    </xdr:to>
    <xdr:sp macro="" textlink="">
      <xdr:nvSpPr>
        <xdr:cNvPr id="400" name="楕円 399">
          <a:extLst>
            <a:ext uri="{FF2B5EF4-FFF2-40B4-BE49-F238E27FC236}">
              <a16:creationId xmlns:a16="http://schemas.microsoft.com/office/drawing/2014/main" id="{73139598-D047-42F8-8417-3FDE272F70D8}"/>
            </a:ext>
          </a:extLst>
        </xdr:cNvPr>
        <xdr:cNvSpPr/>
      </xdr:nvSpPr>
      <xdr:spPr>
        <a:xfrm>
          <a:off x="20383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41910</xdr:rowOff>
    </xdr:from>
    <xdr:to>
      <xdr:col>111</xdr:col>
      <xdr:colOff>177800</xdr:colOff>
      <xdr:row>39</xdr:row>
      <xdr:rowOff>46809</xdr:rowOff>
    </xdr:to>
    <xdr:cxnSp macro="">
      <xdr:nvCxnSpPr>
        <xdr:cNvPr id="401" name="直線コネクタ 400">
          <a:extLst>
            <a:ext uri="{FF2B5EF4-FFF2-40B4-BE49-F238E27FC236}">
              <a16:creationId xmlns:a16="http://schemas.microsoft.com/office/drawing/2014/main" id="{525003B9-9326-4A7F-B851-D74B36F3C2BF}"/>
            </a:ext>
          </a:extLst>
        </xdr:cNvPr>
        <xdr:cNvCxnSpPr/>
      </xdr:nvCxnSpPr>
      <xdr:spPr>
        <a:xfrm flipV="1">
          <a:off x="20434300" y="672846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2540</xdr:rowOff>
    </xdr:from>
    <xdr:to>
      <xdr:col>102</xdr:col>
      <xdr:colOff>165100</xdr:colOff>
      <xdr:row>39</xdr:row>
      <xdr:rowOff>104140</xdr:rowOff>
    </xdr:to>
    <xdr:sp macro="" textlink="">
      <xdr:nvSpPr>
        <xdr:cNvPr id="402" name="楕円 401">
          <a:extLst>
            <a:ext uri="{FF2B5EF4-FFF2-40B4-BE49-F238E27FC236}">
              <a16:creationId xmlns:a16="http://schemas.microsoft.com/office/drawing/2014/main" id="{CBEF7633-F4D6-4201-AD4C-5514C68B7B91}"/>
            </a:ext>
          </a:extLst>
        </xdr:cNvPr>
        <xdr:cNvSpPr/>
      </xdr:nvSpPr>
      <xdr:spPr>
        <a:xfrm>
          <a:off x="19494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46809</xdr:rowOff>
    </xdr:from>
    <xdr:to>
      <xdr:col>107</xdr:col>
      <xdr:colOff>50800</xdr:colOff>
      <xdr:row>39</xdr:row>
      <xdr:rowOff>53340</xdr:rowOff>
    </xdr:to>
    <xdr:cxnSp macro="">
      <xdr:nvCxnSpPr>
        <xdr:cNvPr id="403" name="直線コネクタ 402">
          <a:extLst>
            <a:ext uri="{FF2B5EF4-FFF2-40B4-BE49-F238E27FC236}">
              <a16:creationId xmlns:a16="http://schemas.microsoft.com/office/drawing/2014/main" id="{B9E9904A-0A66-4398-8D7E-E1A467FB702A}"/>
            </a:ext>
          </a:extLst>
        </xdr:cNvPr>
        <xdr:cNvCxnSpPr/>
      </xdr:nvCxnSpPr>
      <xdr:spPr>
        <a:xfrm flipV="1">
          <a:off x="19545300" y="673335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2540</xdr:rowOff>
    </xdr:from>
    <xdr:to>
      <xdr:col>98</xdr:col>
      <xdr:colOff>38100</xdr:colOff>
      <xdr:row>39</xdr:row>
      <xdr:rowOff>104140</xdr:rowOff>
    </xdr:to>
    <xdr:sp macro="" textlink="">
      <xdr:nvSpPr>
        <xdr:cNvPr id="404" name="楕円 403">
          <a:extLst>
            <a:ext uri="{FF2B5EF4-FFF2-40B4-BE49-F238E27FC236}">
              <a16:creationId xmlns:a16="http://schemas.microsoft.com/office/drawing/2014/main" id="{DB33934E-B0E8-47C6-A16C-7C4F9C6E9731}"/>
            </a:ext>
          </a:extLst>
        </xdr:cNvPr>
        <xdr:cNvSpPr/>
      </xdr:nvSpPr>
      <xdr:spPr>
        <a:xfrm>
          <a:off x="18605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53340</xdr:rowOff>
    </xdr:from>
    <xdr:to>
      <xdr:col>102</xdr:col>
      <xdr:colOff>114300</xdr:colOff>
      <xdr:row>39</xdr:row>
      <xdr:rowOff>53340</xdr:rowOff>
    </xdr:to>
    <xdr:cxnSp macro="">
      <xdr:nvCxnSpPr>
        <xdr:cNvPr id="405" name="直線コネクタ 404">
          <a:extLst>
            <a:ext uri="{FF2B5EF4-FFF2-40B4-BE49-F238E27FC236}">
              <a16:creationId xmlns:a16="http://schemas.microsoft.com/office/drawing/2014/main" id="{F1983AA5-6874-4232-942A-F21C9E92BD50}"/>
            </a:ext>
          </a:extLst>
        </xdr:cNvPr>
        <xdr:cNvCxnSpPr/>
      </xdr:nvCxnSpPr>
      <xdr:spPr>
        <a:xfrm>
          <a:off x="18656300" y="6739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406" name="n_1aveValue【認定こども園・幼稚園・保育所】&#10;一人当たり面積">
          <a:extLst>
            <a:ext uri="{FF2B5EF4-FFF2-40B4-BE49-F238E27FC236}">
              <a16:creationId xmlns:a16="http://schemas.microsoft.com/office/drawing/2014/main" id="{8151711A-7F67-4E82-BE13-14103BE5E7D5}"/>
            </a:ext>
          </a:extLst>
        </xdr:cNvPr>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98533</xdr:rowOff>
    </xdr:from>
    <xdr:ext cx="469744" cy="259045"/>
    <xdr:sp macro="" textlink="">
      <xdr:nvSpPr>
        <xdr:cNvPr id="407" name="n_2aveValue【認定こども園・幼稚園・保育所】&#10;一人当たり面積">
          <a:extLst>
            <a:ext uri="{FF2B5EF4-FFF2-40B4-BE49-F238E27FC236}">
              <a16:creationId xmlns:a16="http://schemas.microsoft.com/office/drawing/2014/main" id="{14795F9A-A862-4703-9160-59F75A9396A4}"/>
            </a:ext>
          </a:extLst>
        </xdr:cNvPr>
        <xdr:cNvSpPr txBox="1"/>
      </xdr:nvSpPr>
      <xdr:spPr>
        <a:xfrm>
          <a:off x="20199427" y="678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139354</xdr:rowOff>
    </xdr:from>
    <xdr:ext cx="469744" cy="259045"/>
    <xdr:sp macro="" textlink="">
      <xdr:nvSpPr>
        <xdr:cNvPr id="408" name="n_3aveValue【認定こども園・幼稚園・保育所】&#10;一人当たり面積">
          <a:extLst>
            <a:ext uri="{FF2B5EF4-FFF2-40B4-BE49-F238E27FC236}">
              <a16:creationId xmlns:a16="http://schemas.microsoft.com/office/drawing/2014/main" id="{D275D44D-44AA-440F-9B80-4E9577D5072D}"/>
            </a:ext>
          </a:extLst>
        </xdr:cNvPr>
        <xdr:cNvSpPr txBox="1"/>
      </xdr:nvSpPr>
      <xdr:spPr>
        <a:xfrm>
          <a:off x="19310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409" name="n_4aveValue【認定こども園・幼稚園・保育所】&#10;一人当たり面積">
          <a:extLst>
            <a:ext uri="{FF2B5EF4-FFF2-40B4-BE49-F238E27FC236}">
              <a16:creationId xmlns:a16="http://schemas.microsoft.com/office/drawing/2014/main" id="{7A98FD63-EB89-42C3-A5AE-228070ABC58F}"/>
            </a:ext>
          </a:extLst>
        </xdr:cNvPr>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83837</xdr:rowOff>
    </xdr:from>
    <xdr:ext cx="469744" cy="259045"/>
    <xdr:sp macro="" textlink="">
      <xdr:nvSpPr>
        <xdr:cNvPr id="410" name="n_1mainValue【認定こども園・幼稚園・保育所】&#10;一人当たり面積">
          <a:extLst>
            <a:ext uri="{FF2B5EF4-FFF2-40B4-BE49-F238E27FC236}">
              <a16:creationId xmlns:a16="http://schemas.microsoft.com/office/drawing/2014/main" id="{C6BF90FD-78A2-47D7-BD4A-058AC25B917B}"/>
            </a:ext>
          </a:extLst>
        </xdr:cNvPr>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114135</xdr:rowOff>
    </xdr:from>
    <xdr:ext cx="469744" cy="259045"/>
    <xdr:sp macro="" textlink="">
      <xdr:nvSpPr>
        <xdr:cNvPr id="411" name="n_2mainValue【認定こども園・幼稚園・保育所】&#10;一人当たり面積">
          <a:extLst>
            <a:ext uri="{FF2B5EF4-FFF2-40B4-BE49-F238E27FC236}">
              <a16:creationId xmlns:a16="http://schemas.microsoft.com/office/drawing/2014/main" id="{7922B6D6-AB31-486E-8A4C-5A96F9EEED03}"/>
            </a:ext>
          </a:extLst>
        </xdr:cNvPr>
        <xdr:cNvSpPr txBox="1"/>
      </xdr:nvSpPr>
      <xdr:spPr>
        <a:xfrm>
          <a:off x="20199427" y="645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120667</xdr:rowOff>
    </xdr:from>
    <xdr:ext cx="469744" cy="259045"/>
    <xdr:sp macro="" textlink="">
      <xdr:nvSpPr>
        <xdr:cNvPr id="412" name="n_3mainValue【認定こども園・幼稚園・保育所】&#10;一人当たり面積">
          <a:extLst>
            <a:ext uri="{FF2B5EF4-FFF2-40B4-BE49-F238E27FC236}">
              <a16:creationId xmlns:a16="http://schemas.microsoft.com/office/drawing/2014/main" id="{6D7F4D60-B4BF-4155-A645-630E4D3007C3}"/>
            </a:ext>
          </a:extLst>
        </xdr:cNvPr>
        <xdr:cNvSpPr txBox="1"/>
      </xdr:nvSpPr>
      <xdr:spPr>
        <a:xfrm>
          <a:off x="19310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413" name="n_4mainValue【認定こども園・幼稚園・保育所】&#10;一人当たり面積">
          <a:extLst>
            <a:ext uri="{FF2B5EF4-FFF2-40B4-BE49-F238E27FC236}">
              <a16:creationId xmlns:a16="http://schemas.microsoft.com/office/drawing/2014/main" id="{7D079F3E-C96A-4A24-9A25-39F1DE44760E}"/>
            </a:ext>
          </a:extLst>
        </xdr:cNvPr>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a:extLst>
            <a:ext uri="{FF2B5EF4-FFF2-40B4-BE49-F238E27FC236}">
              <a16:creationId xmlns:a16="http://schemas.microsoft.com/office/drawing/2014/main" id="{84A9920B-ACE6-46BB-9A13-5E6E0C73423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a:extLst>
            <a:ext uri="{FF2B5EF4-FFF2-40B4-BE49-F238E27FC236}">
              <a16:creationId xmlns:a16="http://schemas.microsoft.com/office/drawing/2014/main" id="{F5BCA1F9-6E9A-4077-B930-55B5E1DC558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a:extLst>
            <a:ext uri="{FF2B5EF4-FFF2-40B4-BE49-F238E27FC236}">
              <a16:creationId xmlns:a16="http://schemas.microsoft.com/office/drawing/2014/main" id="{EB6D6A37-0E72-4647-883D-2D916D39ECD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a:extLst>
            <a:ext uri="{FF2B5EF4-FFF2-40B4-BE49-F238E27FC236}">
              <a16:creationId xmlns:a16="http://schemas.microsoft.com/office/drawing/2014/main" id="{B9E6CF34-3263-4A3B-ABD1-BBD744EA5F5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a:extLst>
            <a:ext uri="{FF2B5EF4-FFF2-40B4-BE49-F238E27FC236}">
              <a16:creationId xmlns:a16="http://schemas.microsoft.com/office/drawing/2014/main" id="{86AE4204-CFCC-4985-AC65-7025B3358F6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a:extLst>
            <a:ext uri="{FF2B5EF4-FFF2-40B4-BE49-F238E27FC236}">
              <a16:creationId xmlns:a16="http://schemas.microsoft.com/office/drawing/2014/main" id="{B52A7A16-1557-4D0B-872E-300D9923335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a:extLst>
            <a:ext uri="{FF2B5EF4-FFF2-40B4-BE49-F238E27FC236}">
              <a16:creationId xmlns:a16="http://schemas.microsoft.com/office/drawing/2014/main" id="{218E246E-9770-4B0E-81E9-B3EF4DE447D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a:extLst>
            <a:ext uri="{FF2B5EF4-FFF2-40B4-BE49-F238E27FC236}">
              <a16:creationId xmlns:a16="http://schemas.microsoft.com/office/drawing/2014/main" id="{FB69AB28-B7AF-4BC6-8F2C-1D58C25A7CC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a:extLst>
            <a:ext uri="{FF2B5EF4-FFF2-40B4-BE49-F238E27FC236}">
              <a16:creationId xmlns:a16="http://schemas.microsoft.com/office/drawing/2014/main" id="{DE106855-76EB-4DD5-9604-1F3D82B14CD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a:extLst>
            <a:ext uri="{FF2B5EF4-FFF2-40B4-BE49-F238E27FC236}">
              <a16:creationId xmlns:a16="http://schemas.microsoft.com/office/drawing/2014/main" id="{89DD7E24-0B3E-4098-BA1D-412C5056979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a:extLst>
            <a:ext uri="{FF2B5EF4-FFF2-40B4-BE49-F238E27FC236}">
              <a16:creationId xmlns:a16="http://schemas.microsoft.com/office/drawing/2014/main" id="{FE51C23D-0EBC-4779-B608-70DE93C248B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5" name="直線コネクタ 424">
          <a:extLst>
            <a:ext uri="{FF2B5EF4-FFF2-40B4-BE49-F238E27FC236}">
              <a16:creationId xmlns:a16="http://schemas.microsoft.com/office/drawing/2014/main" id="{925F079B-63DC-4661-A1BE-F8CF17DBECB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6" name="テキスト ボックス 425">
          <a:extLst>
            <a:ext uri="{FF2B5EF4-FFF2-40B4-BE49-F238E27FC236}">
              <a16:creationId xmlns:a16="http://schemas.microsoft.com/office/drawing/2014/main" id="{FF5F6967-602D-48BB-AB1C-82B17523204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7" name="直線コネクタ 426">
          <a:extLst>
            <a:ext uri="{FF2B5EF4-FFF2-40B4-BE49-F238E27FC236}">
              <a16:creationId xmlns:a16="http://schemas.microsoft.com/office/drawing/2014/main" id="{76939C64-4EE2-4006-B6AA-814FD758AA7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8" name="テキスト ボックス 427">
          <a:extLst>
            <a:ext uri="{FF2B5EF4-FFF2-40B4-BE49-F238E27FC236}">
              <a16:creationId xmlns:a16="http://schemas.microsoft.com/office/drawing/2014/main" id="{BC8B9F2C-0E0C-4510-B945-2A69374A889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9" name="直線コネクタ 428">
          <a:extLst>
            <a:ext uri="{FF2B5EF4-FFF2-40B4-BE49-F238E27FC236}">
              <a16:creationId xmlns:a16="http://schemas.microsoft.com/office/drawing/2014/main" id="{17E67E82-CBB7-429F-97CA-6A46687EE3F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0" name="テキスト ボックス 429">
          <a:extLst>
            <a:ext uri="{FF2B5EF4-FFF2-40B4-BE49-F238E27FC236}">
              <a16:creationId xmlns:a16="http://schemas.microsoft.com/office/drawing/2014/main" id="{6BE8E4D3-8808-41FB-8298-54E4F348BEA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1" name="直線コネクタ 430">
          <a:extLst>
            <a:ext uri="{FF2B5EF4-FFF2-40B4-BE49-F238E27FC236}">
              <a16:creationId xmlns:a16="http://schemas.microsoft.com/office/drawing/2014/main" id="{9DDA9873-17D7-4514-831D-FB7EBBDBAE8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2" name="テキスト ボックス 431">
          <a:extLst>
            <a:ext uri="{FF2B5EF4-FFF2-40B4-BE49-F238E27FC236}">
              <a16:creationId xmlns:a16="http://schemas.microsoft.com/office/drawing/2014/main" id="{DEC82481-3070-4E6C-A0AF-1222204C143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3" name="直線コネクタ 432">
          <a:extLst>
            <a:ext uri="{FF2B5EF4-FFF2-40B4-BE49-F238E27FC236}">
              <a16:creationId xmlns:a16="http://schemas.microsoft.com/office/drawing/2014/main" id="{595E9C6E-8EE3-4F1B-BF6D-450F3F39B5F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4" name="テキスト ボックス 433">
          <a:extLst>
            <a:ext uri="{FF2B5EF4-FFF2-40B4-BE49-F238E27FC236}">
              <a16:creationId xmlns:a16="http://schemas.microsoft.com/office/drawing/2014/main" id="{23345A85-EAC0-4F4D-B700-7851FDB2E35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22793DEB-93AF-4DF5-AD37-A91D035B620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6" name="テキスト ボックス 435">
          <a:extLst>
            <a:ext uri="{FF2B5EF4-FFF2-40B4-BE49-F238E27FC236}">
              <a16:creationId xmlns:a16="http://schemas.microsoft.com/office/drawing/2014/main" id="{2A5209CF-1D76-482D-84F4-D5989BCC48F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7" name="【学校施設】&#10;有形固定資産減価償却率グラフ枠">
          <a:extLst>
            <a:ext uri="{FF2B5EF4-FFF2-40B4-BE49-F238E27FC236}">
              <a16:creationId xmlns:a16="http://schemas.microsoft.com/office/drawing/2014/main" id="{3BD414FB-0EC3-4018-AFDB-1F067CEDE7F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438" name="直線コネクタ 437">
          <a:extLst>
            <a:ext uri="{FF2B5EF4-FFF2-40B4-BE49-F238E27FC236}">
              <a16:creationId xmlns:a16="http://schemas.microsoft.com/office/drawing/2014/main" id="{C79881BB-79FB-4A92-B2C7-88B815E53464}"/>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439" name="【学校施設】&#10;有形固定資産減価償却率最小値テキスト">
          <a:extLst>
            <a:ext uri="{FF2B5EF4-FFF2-40B4-BE49-F238E27FC236}">
              <a16:creationId xmlns:a16="http://schemas.microsoft.com/office/drawing/2014/main" id="{993C1BB2-02A8-4379-9E23-3B4B8EF89283}"/>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440" name="直線コネクタ 439">
          <a:extLst>
            <a:ext uri="{FF2B5EF4-FFF2-40B4-BE49-F238E27FC236}">
              <a16:creationId xmlns:a16="http://schemas.microsoft.com/office/drawing/2014/main" id="{6F53D4D2-6327-46BF-BE48-96EFB3F53C89}"/>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441" name="【学校施設】&#10;有形固定資産減価償却率最大値テキスト">
          <a:extLst>
            <a:ext uri="{FF2B5EF4-FFF2-40B4-BE49-F238E27FC236}">
              <a16:creationId xmlns:a16="http://schemas.microsoft.com/office/drawing/2014/main" id="{2954531B-4CCB-483E-864D-396B68D767E1}"/>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442" name="直線コネクタ 441">
          <a:extLst>
            <a:ext uri="{FF2B5EF4-FFF2-40B4-BE49-F238E27FC236}">
              <a16:creationId xmlns:a16="http://schemas.microsoft.com/office/drawing/2014/main" id="{C8BF19FB-CBC4-438E-8485-F8C8FC2AB99F}"/>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443" name="【学校施設】&#10;有形固定資産減価償却率平均値テキスト">
          <a:extLst>
            <a:ext uri="{FF2B5EF4-FFF2-40B4-BE49-F238E27FC236}">
              <a16:creationId xmlns:a16="http://schemas.microsoft.com/office/drawing/2014/main" id="{9432A5D6-8A77-4EB1-AE09-57138203A74D}"/>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444" name="フローチャート: 判断 443">
          <a:extLst>
            <a:ext uri="{FF2B5EF4-FFF2-40B4-BE49-F238E27FC236}">
              <a16:creationId xmlns:a16="http://schemas.microsoft.com/office/drawing/2014/main" id="{8A4F336B-0F2F-491D-829E-7415087D2CD5}"/>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445" name="フローチャート: 判断 444">
          <a:extLst>
            <a:ext uri="{FF2B5EF4-FFF2-40B4-BE49-F238E27FC236}">
              <a16:creationId xmlns:a16="http://schemas.microsoft.com/office/drawing/2014/main" id="{2FC0A44F-63C7-4F54-A2CB-E4556EDD3A42}"/>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446" name="フローチャート: 判断 445">
          <a:extLst>
            <a:ext uri="{FF2B5EF4-FFF2-40B4-BE49-F238E27FC236}">
              <a16:creationId xmlns:a16="http://schemas.microsoft.com/office/drawing/2014/main" id="{2834EC55-F6CE-4730-A785-28B5991DB403}"/>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47" name="フローチャート: 判断 446">
          <a:extLst>
            <a:ext uri="{FF2B5EF4-FFF2-40B4-BE49-F238E27FC236}">
              <a16:creationId xmlns:a16="http://schemas.microsoft.com/office/drawing/2014/main" id="{B949A415-1468-4E93-97DC-D1E38A76F087}"/>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448" name="フローチャート: 判断 447">
          <a:extLst>
            <a:ext uri="{FF2B5EF4-FFF2-40B4-BE49-F238E27FC236}">
              <a16:creationId xmlns:a16="http://schemas.microsoft.com/office/drawing/2014/main" id="{CF178FA6-D193-416B-A3A7-53E24A330EDF}"/>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D5E8080A-74E7-458D-B17D-3FD66454D9C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BEA444D4-D9F7-4D10-B5EB-AA725C29A5E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4C1BF7C8-80D9-4C89-B9D5-FFD2955344F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476FBAC-DB52-448A-B986-1E77CA9BBD6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B056AC6E-E51C-4E6D-AA1F-F86059F514F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54" name="楕円 453">
          <a:extLst>
            <a:ext uri="{FF2B5EF4-FFF2-40B4-BE49-F238E27FC236}">
              <a16:creationId xmlns:a16="http://schemas.microsoft.com/office/drawing/2014/main" id="{646E7CD3-365F-4FFF-B1E4-F79AB6AAC8DF}"/>
            </a:ext>
          </a:extLst>
        </xdr:cNvPr>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455" name="【学校施設】&#10;有形固定資産減価償却率該当値テキスト">
          <a:extLst>
            <a:ext uri="{FF2B5EF4-FFF2-40B4-BE49-F238E27FC236}">
              <a16:creationId xmlns:a16="http://schemas.microsoft.com/office/drawing/2014/main" id="{B15D69EF-647B-4554-A8B0-E62ACF860733}"/>
            </a:ext>
          </a:extLst>
        </xdr:cNvPr>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23495</xdr:rowOff>
    </xdr:from>
    <xdr:to>
      <xdr:col>81</xdr:col>
      <xdr:colOff>101600</xdr:colOff>
      <xdr:row>60</xdr:row>
      <xdr:rowOff>125095</xdr:rowOff>
    </xdr:to>
    <xdr:sp macro="" textlink="">
      <xdr:nvSpPr>
        <xdr:cNvPr id="456" name="楕円 455">
          <a:extLst>
            <a:ext uri="{FF2B5EF4-FFF2-40B4-BE49-F238E27FC236}">
              <a16:creationId xmlns:a16="http://schemas.microsoft.com/office/drawing/2014/main" id="{8173128E-7BE6-4BD1-B7D0-66E21D7275FD}"/>
            </a:ext>
          </a:extLst>
        </xdr:cNvPr>
        <xdr:cNvSpPr/>
      </xdr:nvSpPr>
      <xdr:spPr>
        <a:xfrm>
          <a:off x="15430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74295</xdr:rowOff>
    </xdr:from>
    <xdr:to>
      <xdr:col>85</xdr:col>
      <xdr:colOff>127000</xdr:colOff>
      <xdr:row>60</xdr:row>
      <xdr:rowOff>114300</xdr:rowOff>
    </xdr:to>
    <xdr:cxnSp macro="">
      <xdr:nvCxnSpPr>
        <xdr:cNvPr id="457" name="直線コネクタ 456">
          <a:extLst>
            <a:ext uri="{FF2B5EF4-FFF2-40B4-BE49-F238E27FC236}">
              <a16:creationId xmlns:a16="http://schemas.microsoft.com/office/drawing/2014/main" id="{CBE2E239-48C2-4F6A-A792-782BF2E0E48E}"/>
            </a:ext>
          </a:extLst>
        </xdr:cNvPr>
        <xdr:cNvCxnSpPr/>
      </xdr:nvCxnSpPr>
      <xdr:spPr>
        <a:xfrm>
          <a:off x="15481300" y="103612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145415</xdr:rowOff>
    </xdr:from>
    <xdr:to>
      <xdr:col>76</xdr:col>
      <xdr:colOff>165100</xdr:colOff>
      <xdr:row>60</xdr:row>
      <xdr:rowOff>75565</xdr:rowOff>
    </xdr:to>
    <xdr:sp macro="" textlink="">
      <xdr:nvSpPr>
        <xdr:cNvPr id="458" name="楕円 457">
          <a:extLst>
            <a:ext uri="{FF2B5EF4-FFF2-40B4-BE49-F238E27FC236}">
              <a16:creationId xmlns:a16="http://schemas.microsoft.com/office/drawing/2014/main" id="{C218FA2D-2233-4ABA-B9C2-041D64EF280A}"/>
            </a:ext>
          </a:extLst>
        </xdr:cNvPr>
        <xdr:cNvSpPr/>
      </xdr:nvSpPr>
      <xdr:spPr>
        <a:xfrm>
          <a:off x="14541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24765</xdr:rowOff>
    </xdr:from>
    <xdr:to>
      <xdr:col>81</xdr:col>
      <xdr:colOff>50800</xdr:colOff>
      <xdr:row>60</xdr:row>
      <xdr:rowOff>74295</xdr:rowOff>
    </xdr:to>
    <xdr:cxnSp macro="">
      <xdr:nvCxnSpPr>
        <xdr:cNvPr id="459" name="直線コネクタ 458">
          <a:extLst>
            <a:ext uri="{FF2B5EF4-FFF2-40B4-BE49-F238E27FC236}">
              <a16:creationId xmlns:a16="http://schemas.microsoft.com/office/drawing/2014/main" id="{F04DB4B7-C76B-4C23-BD90-11725A8FEFE0}"/>
            </a:ext>
          </a:extLst>
        </xdr:cNvPr>
        <xdr:cNvCxnSpPr/>
      </xdr:nvCxnSpPr>
      <xdr:spPr>
        <a:xfrm>
          <a:off x="14592300" y="103117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44450</xdr:rowOff>
    </xdr:from>
    <xdr:to>
      <xdr:col>72</xdr:col>
      <xdr:colOff>38100</xdr:colOff>
      <xdr:row>60</xdr:row>
      <xdr:rowOff>146050</xdr:rowOff>
    </xdr:to>
    <xdr:sp macro="" textlink="">
      <xdr:nvSpPr>
        <xdr:cNvPr id="460" name="楕円 459">
          <a:extLst>
            <a:ext uri="{FF2B5EF4-FFF2-40B4-BE49-F238E27FC236}">
              <a16:creationId xmlns:a16="http://schemas.microsoft.com/office/drawing/2014/main" id="{2239E0CB-EF68-434D-A91A-37576E9F3DFB}"/>
            </a:ext>
          </a:extLst>
        </xdr:cNvPr>
        <xdr:cNvSpPr/>
      </xdr:nvSpPr>
      <xdr:spPr>
        <a:xfrm>
          <a:off x="13652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24765</xdr:rowOff>
    </xdr:from>
    <xdr:to>
      <xdr:col>76</xdr:col>
      <xdr:colOff>114300</xdr:colOff>
      <xdr:row>60</xdr:row>
      <xdr:rowOff>95250</xdr:rowOff>
    </xdr:to>
    <xdr:cxnSp macro="">
      <xdr:nvCxnSpPr>
        <xdr:cNvPr id="461" name="直線コネクタ 460">
          <a:extLst>
            <a:ext uri="{FF2B5EF4-FFF2-40B4-BE49-F238E27FC236}">
              <a16:creationId xmlns:a16="http://schemas.microsoft.com/office/drawing/2014/main" id="{F029806F-A82B-43B9-AD38-2B7F6F47B5F7}"/>
            </a:ext>
          </a:extLst>
        </xdr:cNvPr>
        <xdr:cNvCxnSpPr/>
      </xdr:nvCxnSpPr>
      <xdr:spPr>
        <a:xfrm flipV="1">
          <a:off x="13703300" y="1031176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111125</xdr:rowOff>
    </xdr:from>
    <xdr:to>
      <xdr:col>67</xdr:col>
      <xdr:colOff>101600</xdr:colOff>
      <xdr:row>60</xdr:row>
      <xdr:rowOff>41275</xdr:rowOff>
    </xdr:to>
    <xdr:sp macro="" textlink="">
      <xdr:nvSpPr>
        <xdr:cNvPr id="462" name="楕円 461">
          <a:extLst>
            <a:ext uri="{FF2B5EF4-FFF2-40B4-BE49-F238E27FC236}">
              <a16:creationId xmlns:a16="http://schemas.microsoft.com/office/drawing/2014/main" id="{2AF1B3A9-8E27-4159-81A7-831A5E8D5A07}"/>
            </a:ext>
          </a:extLst>
        </xdr:cNvPr>
        <xdr:cNvSpPr/>
      </xdr:nvSpPr>
      <xdr:spPr>
        <a:xfrm>
          <a:off x="12763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161925</xdr:rowOff>
    </xdr:from>
    <xdr:to>
      <xdr:col>71</xdr:col>
      <xdr:colOff>177800</xdr:colOff>
      <xdr:row>60</xdr:row>
      <xdr:rowOff>95250</xdr:rowOff>
    </xdr:to>
    <xdr:cxnSp macro="">
      <xdr:nvCxnSpPr>
        <xdr:cNvPr id="463" name="直線コネクタ 462">
          <a:extLst>
            <a:ext uri="{FF2B5EF4-FFF2-40B4-BE49-F238E27FC236}">
              <a16:creationId xmlns:a16="http://schemas.microsoft.com/office/drawing/2014/main" id="{897116FB-56B5-4FAB-88A1-EC945BCCE159}"/>
            </a:ext>
          </a:extLst>
        </xdr:cNvPr>
        <xdr:cNvCxnSpPr/>
      </xdr:nvCxnSpPr>
      <xdr:spPr>
        <a:xfrm>
          <a:off x="12814300" y="1027747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464" name="n_1aveValue【学校施設】&#10;有形固定資産減価償却率">
          <a:extLst>
            <a:ext uri="{FF2B5EF4-FFF2-40B4-BE49-F238E27FC236}">
              <a16:creationId xmlns:a16="http://schemas.microsoft.com/office/drawing/2014/main" id="{3DA199CF-6337-47E7-B865-5DC928891A8A}"/>
            </a:ext>
          </a:extLst>
        </xdr:cNvPr>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465" name="n_2aveValue【学校施設】&#10;有形固定資産減価償却率">
          <a:extLst>
            <a:ext uri="{FF2B5EF4-FFF2-40B4-BE49-F238E27FC236}">
              <a16:creationId xmlns:a16="http://schemas.microsoft.com/office/drawing/2014/main" id="{66FF303F-0C02-4A3B-85EF-517F4B07A327}"/>
            </a:ext>
          </a:extLst>
        </xdr:cNvPr>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66" name="n_3aveValue【学校施設】&#10;有形固定資産減価償却率">
          <a:extLst>
            <a:ext uri="{FF2B5EF4-FFF2-40B4-BE49-F238E27FC236}">
              <a16:creationId xmlns:a16="http://schemas.microsoft.com/office/drawing/2014/main" id="{D3BF5A32-0C73-4BF8-BEEE-8CE5EF1BD31B}"/>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467" name="n_4aveValue【学校施設】&#10;有形固定資産減価償却率">
          <a:extLst>
            <a:ext uri="{FF2B5EF4-FFF2-40B4-BE49-F238E27FC236}">
              <a16:creationId xmlns:a16="http://schemas.microsoft.com/office/drawing/2014/main" id="{7A3EABC0-803E-4571-B466-59A9704E8FCF}"/>
            </a:ext>
          </a:extLst>
        </xdr:cNvPr>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116222</xdr:rowOff>
    </xdr:from>
    <xdr:ext cx="405111" cy="259045"/>
    <xdr:sp macro="" textlink="">
      <xdr:nvSpPr>
        <xdr:cNvPr id="468" name="n_1mainValue【学校施設】&#10;有形固定資産減価償却率">
          <a:extLst>
            <a:ext uri="{FF2B5EF4-FFF2-40B4-BE49-F238E27FC236}">
              <a16:creationId xmlns:a16="http://schemas.microsoft.com/office/drawing/2014/main" id="{9B86DF05-1E92-483A-93E5-7090C081843A}"/>
            </a:ext>
          </a:extLst>
        </xdr:cNvPr>
        <xdr:cNvSpPr txBox="1"/>
      </xdr:nvSpPr>
      <xdr:spPr>
        <a:xfrm>
          <a:off x="152660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92092</xdr:rowOff>
    </xdr:from>
    <xdr:ext cx="405111" cy="259045"/>
    <xdr:sp macro="" textlink="">
      <xdr:nvSpPr>
        <xdr:cNvPr id="469" name="n_2mainValue【学校施設】&#10;有形固定資産減価償却率">
          <a:extLst>
            <a:ext uri="{FF2B5EF4-FFF2-40B4-BE49-F238E27FC236}">
              <a16:creationId xmlns:a16="http://schemas.microsoft.com/office/drawing/2014/main" id="{079B8CB1-E877-4209-B39E-3B3522521986}"/>
            </a:ext>
          </a:extLst>
        </xdr:cNvPr>
        <xdr:cNvSpPr txBox="1"/>
      </xdr:nvSpPr>
      <xdr:spPr>
        <a:xfrm>
          <a:off x="14389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137177</xdr:rowOff>
    </xdr:from>
    <xdr:ext cx="405111" cy="259045"/>
    <xdr:sp macro="" textlink="">
      <xdr:nvSpPr>
        <xdr:cNvPr id="470" name="n_3mainValue【学校施設】&#10;有形固定資産減価償却率">
          <a:extLst>
            <a:ext uri="{FF2B5EF4-FFF2-40B4-BE49-F238E27FC236}">
              <a16:creationId xmlns:a16="http://schemas.microsoft.com/office/drawing/2014/main" id="{79A38D3C-AB2B-4016-B62E-7BFB2091AD65}"/>
            </a:ext>
          </a:extLst>
        </xdr:cNvPr>
        <xdr:cNvSpPr txBox="1"/>
      </xdr:nvSpPr>
      <xdr:spPr>
        <a:xfrm>
          <a:off x="13500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32402</xdr:rowOff>
    </xdr:from>
    <xdr:ext cx="405111" cy="259045"/>
    <xdr:sp macro="" textlink="">
      <xdr:nvSpPr>
        <xdr:cNvPr id="471" name="n_4mainValue【学校施設】&#10;有形固定資産減価償却率">
          <a:extLst>
            <a:ext uri="{FF2B5EF4-FFF2-40B4-BE49-F238E27FC236}">
              <a16:creationId xmlns:a16="http://schemas.microsoft.com/office/drawing/2014/main" id="{297E7D4D-1B1A-43DE-93CC-58A536C8BA30}"/>
            </a:ext>
          </a:extLst>
        </xdr:cNvPr>
        <xdr:cNvSpPr txBox="1"/>
      </xdr:nvSpPr>
      <xdr:spPr>
        <a:xfrm>
          <a:off x="12611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a:extLst>
            <a:ext uri="{FF2B5EF4-FFF2-40B4-BE49-F238E27FC236}">
              <a16:creationId xmlns:a16="http://schemas.microsoft.com/office/drawing/2014/main" id="{20804E26-0895-4CBE-847A-C37DF7B9586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a:extLst>
            <a:ext uri="{FF2B5EF4-FFF2-40B4-BE49-F238E27FC236}">
              <a16:creationId xmlns:a16="http://schemas.microsoft.com/office/drawing/2014/main" id="{F2CE8A23-BBBE-45AA-A783-1139E9E65BA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a:extLst>
            <a:ext uri="{FF2B5EF4-FFF2-40B4-BE49-F238E27FC236}">
              <a16:creationId xmlns:a16="http://schemas.microsoft.com/office/drawing/2014/main" id="{6CB586B0-FB17-4F78-9BE1-C8F6D171A36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a:extLst>
            <a:ext uri="{FF2B5EF4-FFF2-40B4-BE49-F238E27FC236}">
              <a16:creationId xmlns:a16="http://schemas.microsoft.com/office/drawing/2014/main" id="{F5958FF4-B9F8-4844-B9DD-CEEC337A14D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a:extLst>
            <a:ext uri="{FF2B5EF4-FFF2-40B4-BE49-F238E27FC236}">
              <a16:creationId xmlns:a16="http://schemas.microsoft.com/office/drawing/2014/main" id="{EADE830A-1F32-4E8E-BCF6-D5BE7405396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a:extLst>
            <a:ext uri="{FF2B5EF4-FFF2-40B4-BE49-F238E27FC236}">
              <a16:creationId xmlns:a16="http://schemas.microsoft.com/office/drawing/2014/main" id="{C37BBE76-AA1C-4914-9CC2-1AAE548E15F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a:extLst>
            <a:ext uri="{FF2B5EF4-FFF2-40B4-BE49-F238E27FC236}">
              <a16:creationId xmlns:a16="http://schemas.microsoft.com/office/drawing/2014/main" id="{38057689-DC4A-4301-93DF-94D6192CEA3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a:extLst>
            <a:ext uri="{FF2B5EF4-FFF2-40B4-BE49-F238E27FC236}">
              <a16:creationId xmlns:a16="http://schemas.microsoft.com/office/drawing/2014/main" id="{18D98B07-AEAC-41C5-842C-17EE00CC7AD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a:extLst>
            <a:ext uri="{FF2B5EF4-FFF2-40B4-BE49-F238E27FC236}">
              <a16:creationId xmlns:a16="http://schemas.microsoft.com/office/drawing/2014/main" id="{1FB0CBDE-8B6B-435F-8E59-0BD33FD7549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a:extLst>
            <a:ext uri="{FF2B5EF4-FFF2-40B4-BE49-F238E27FC236}">
              <a16:creationId xmlns:a16="http://schemas.microsoft.com/office/drawing/2014/main" id="{FD9E424B-3451-4D39-96EF-2653E9A3E1F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2" name="直線コネクタ 481">
          <a:extLst>
            <a:ext uri="{FF2B5EF4-FFF2-40B4-BE49-F238E27FC236}">
              <a16:creationId xmlns:a16="http://schemas.microsoft.com/office/drawing/2014/main" id="{BD837FD5-96CF-4F78-BBFB-13CC9A34B8E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3" name="テキスト ボックス 482">
          <a:extLst>
            <a:ext uri="{FF2B5EF4-FFF2-40B4-BE49-F238E27FC236}">
              <a16:creationId xmlns:a16="http://schemas.microsoft.com/office/drawing/2014/main" id="{0B4ADA39-17E6-4290-9777-511A6C8EDA1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4" name="直線コネクタ 483">
          <a:extLst>
            <a:ext uri="{FF2B5EF4-FFF2-40B4-BE49-F238E27FC236}">
              <a16:creationId xmlns:a16="http://schemas.microsoft.com/office/drawing/2014/main" id="{FF3111A7-1CB0-4B57-9186-71B31CD4098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5" name="テキスト ボックス 484">
          <a:extLst>
            <a:ext uri="{FF2B5EF4-FFF2-40B4-BE49-F238E27FC236}">
              <a16:creationId xmlns:a16="http://schemas.microsoft.com/office/drawing/2014/main" id="{977E68E2-2325-4E9C-9CD6-413389433B6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6" name="直線コネクタ 485">
          <a:extLst>
            <a:ext uri="{FF2B5EF4-FFF2-40B4-BE49-F238E27FC236}">
              <a16:creationId xmlns:a16="http://schemas.microsoft.com/office/drawing/2014/main" id="{47849DB2-E4DA-4A6F-94EC-72C3FFA40F4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7" name="テキスト ボックス 486">
          <a:extLst>
            <a:ext uri="{FF2B5EF4-FFF2-40B4-BE49-F238E27FC236}">
              <a16:creationId xmlns:a16="http://schemas.microsoft.com/office/drawing/2014/main" id="{2ECFA74B-3A2D-4CF8-A627-9BD3ED19722A}"/>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8" name="直線コネクタ 487">
          <a:extLst>
            <a:ext uri="{FF2B5EF4-FFF2-40B4-BE49-F238E27FC236}">
              <a16:creationId xmlns:a16="http://schemas.microsoft.com/office/drawing/2014/main" id="{2C4F6882-C053-433E-9DE1-4C4B86E5315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9" name="テキスト ボックス 488">
          <a:extLst>
            <a:ext uri="{FF2B5EF4-FFF2-40B4-BE49-F238E27FC236}">
              <a16:creationId xmlns:a16="http://schemas.microsoft.com/office/drawing/2014/main" id="{D780E1A1-D19B-41FF-9950-E599DFA2140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0" name="直線コネクタ 489">
          <a:extLst>
            <a:ext uri="{FF2B5EF4-FFF2-40B4-BE49-F238E27FC236}">
              <a16:creationId xmlns:a16="http://schemas.microsoft.com/office/drawing/2014/main" id="{D6E3F3A1-9E92-4B62-8030-02111FB9C37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1" name="テキスト ボックス 490">
          <a:extLst>
            <a:ext uri="{FF2B5EF4-FFF2-40B4-BE49-F238E27FC236}">
              <a16:creationId xmlns:a16="http://schemas.microsoft.com/office/drawing/2014/main" id="{2EE7628E-0676-438E-A459-5CCD700CE73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2" name="直線コネクタ 491">
          <a:extLst>
            <a:ext uri="{FF2B5EF4-FFF2-40B4-BE49-F238E27FC236}">
              <a16:creationId xmlns:a16="http://schemas.microsoft.com/office/drawing/2014/main" id="{9C8A7867-3581-4B6D-8742-F811842C089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3" name="テキスト ボックス 492">
          <a:extLst>
            <a:ext uri="{FF2B5EF4-FFF2-40B4-BE49-F238E27FC236}">
              <a16:creationId xmlns:a16="http://schemas.microsoft.com/office/drawing/2014/main" id="{CA93A96E-A8DE-41E0-928A-E1139CA81424}"/>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a:extLst>
            <a:ext uri="{FF2B5EF4-FFF2-40B4-BE49-F238E27FC236}">
              <a16:creationId xmlns:a16="http://schemas.microsoft.com/office/drawing/2014/main" id="{B3DDF8D7-FF63-4161-9A1B-8A283908799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5" name="テキスト ボックス 494">
          <a:extLst>
            <a:ext uri="{FF2B5EF4-FFF2-40B4-BE49-F238E27FC236}">
              <a16:creationId xmlns:a16="http://schemas.microsoft.com/office/drawing/2014/main" id="{5895F896-1E80-46F0-AD83-C33F100E466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学校施設】&#10;一人当たり面積グラフ枠">
          <a:extLst>
            <a:ext uri="{FF2B5EF4-FFF2-40B4-BE49-F238E27FC236}">
              <a16:creationId xmlns:a16="http://schemas.microsoft.com/office/drawing/2014/main" id="{9F1D4334-9607-4F84-912F-94F251AC28C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497" name="直線コネクタ 496">
          <a:extLst>
            <a:ext uri="{FF2B5EF4-FFF2-40B4-BE49-F238E27FC236}">
              <a16:creationId xmlns:a16="http://schemas.microsoft.com/office/drawing/2014/main" id="{07E861FD-81C9-4A76-B871-4A8CD11EDFBC}"/>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498" name="【学校施設】&#10;一人当たり面積最小値テキスト">
          <a:extLst>
            <a:ext uri="{FF2B5EF4-FFF2-40B4-BE49-F238E27FC236}">
              <a16:creationId xmlns:a16="http://schemas.microsoft.com/office/drawing/2014/main" id="{DA138D1F-4B62-439B-9B15-CE2F6F74611F}"/>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499" name="直線コネクタ 498">
          <a:extLst>
            <a:ext uri="{FF2B5EF4-FFF2-40B4-BE49-F238E27FC236}">
              <a16:creationId xmlns:a16="http://schemas.microsoft.com/office/drawing/2014/main" id="{C4840B3C-609A-4869-9345-5707CAB2E198}"/>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500" name="【学校施設】&#10;一人当たり面積最大値テキスト">
          <a:extLst>
            <a:ext uri="{FF2B5EF4-FFF2-40B4-BE49-F238E27FC236}">
              <a16:creationId xmlns:a16="http://schemas.microsoft.com/office/drawing/2014/main" id="{41565245-8DF8-4724-9368-FAAB4B23E380}"/>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501" name="直線コネクタ 500">
          <a:extLst>
            <a:ext uri="{FF2B5EF4-FFF2-40B4-BE49-F238E27FC236}">
              <a16:creationId xmlns:a16="http://schemas.microsoft.com/office/drawing/2014/main" id="{A3558819-4CED-4308-B5CA-B54D69B43232}"/>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502" name="【学校施設】&#10;一人当たり面積平均値テキスト">
          <a:extLst>
            <a:ext uri="{FF2B5EF4-FFF2-40B4-BE49-F238E27FC236}">
              <a16:creationId xmlns:a16="http://schemas.microsoft.com/office/drawing/2014/main" id="{94C95F0B-B83C-4A22-9E25-B837023938EC}"/>
            </a:ext>
          </a:extLst>
        </xdr:cNvPr>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503" name="フローチャート: 判断 502">
          <a:extLst>
            <a:ext uri="{FF2B5EF4-FFF2-40B4-BE49-F238E27FC236}">
              <a16:creationId xmlns:a16="http://schemas.microsoft.com/office/drawing/2014/main" id="{E960BFC1-FD78-4171-B2BF-47DADE9CBBAF}"/>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504" name="フローチャート: 判断 503">
          <a:extLst>
            <a:ext uri="{FF2B5EF4-FFF2-40B4-BE49-F238E27FC236}">
              <a16:creationId xmlns:a16="http://schemas.microsoft.com/office/drawing/2014/main" id="{8361C844-5FB7-4A7B-8CE2-9DF1F6DC2209}"/>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505" name="フローチャート: 判断 504">
          <a:extLst>
            <a:ext uri="{FF2B5EF4-FFF2-40B4-BE49-F238E27FC236}">
              <a16:creationId xmlns:a16="http://schemas.microsoft.com/office/drawing/2014/main" id="{8FD73040-7729-4A8F-B66A-DFD6D65496FE}"/>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506" name="フローチャート: 判断 505">
          <a:extLst>
            <a:ext uri="{FF2B5EF4-FFF2-40B4-BE49-F238E27FC236}">
              <a16:creationId xmlns:a16="http://schemas.microsoft.com/office/drawing/2014/main" id="{9E2C4052-DC12-4315-85A8-7B9A11202913}"/>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507" name="フローチャート: 判断 506">
          <a:extLst>
            <a:ext uri="{FF2B5EF4-FFF2-40B4-BE49-F238E27FC236}">
              <a16:creationId xmlns:a16="http://schemas.microsoft.com/office/drawing/2014/main" id="{8DA2F51E-AF32-424F-9283-40EF285349EA}"/>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3149AA00-6765-401A-97C5-C9867AB0357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AB1D306F-06F3-46C9-9C7C-3D7E07B58A3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8EAB332B-C1EB-418F-981E-2C49D58C297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29D0F741-2816-4295-BC03-83ACCF424FF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DD2AC11-E7B8-44B6-813C-7FD45D3D7BB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71175</xdr:rowOff>
    </xdr:from>
    <xdr:to>
      <xdr:col>116</xdr:col>
      <xdr:colOff>114300</xdr:colOff>
      <xdr:row>63</xdr:row>
      <xdr:rowOff>1325</xdr:rowOff>
    </xdr:to>
    <xdr:sp macro="" textlink="">
      <xdr:nvSpPr>
        <xdr:cNvPr id="513" name="楕円 512">
          <a:extLst>
            <a:ext uri="{FF2B5EF4-FFF2-40B4-BE49-F238E27FC236}">
              <a16:creationId xmlns:a16="http://schemas.microsoft.com/office/drawing/2014/main" id="{6DC3AA74-6FEB-4702-B939-92D92A37B75C}"/>
            </a:ext>
          </a:extLst>
        </xdr:cNvPr>
        <xdr:cNvSpPr/>
      </xdr:nvSpPr>
      <xdr:spPr>
        <a:xfrm>
          <a:off x="22110700" y="1070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49602</xdr:rowOff>
    </xdr:from>
    <xdr:ext cx="469744" cy="259045"/>
    <xdr:sp macro="" textlink="">
      <xdr:nvSpPr>
        <xdr:cNvPr id="514" name="【学校施設】&#10;一人当たり面積該当値テキスト">
          <a:extLst>
            <a:ext uri="{FF2B5EF4-FFF2-40B4-BE49-F238E27FC236}">
              <a16:creationId xmlns:a16="http://schemas.microsoft.com/office/drawing/2014/main" id="{B392C6E5-340B-48AC-8712-C02A712A6343}"/>
            </a:ext>
          </a:extLst>
        </xdr:cNvPr>
        <xdr:cNvSpPr txBox="1"/>
      </xdr:nvSpPr>
      <xdr:spPr>
        <a:xfrm>
          <a:off x="22199600" y="1067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78196</xdr:rowOff>
    </xdr:from>
    <xdr:to>
      <xdr:col>112</xdr:col>
      <xdr:colOff>38100</xdr:colOff>
      <xdr:row>63</xdr:row>
      <xdr:rowOff>8346</xdr:rowOff>
    </xdr:to>
    <xdr:sp macro="" textlink="">
      <xdr:nvSpPr>
        <xdr:cNvPr id="515" name="楕円 514">
          <a:extLst>
            <a:ext uri="{FF2B5EF4-FFF2-40B4-BE49-F238E27FC236}">
              <a16:creationId xmlns:a16="http://schemas.microsoft.com/office/drawing/2014/main" id="{D0CD956A-FAA7-411E-90FC-346B921D3A48}"/>
            </a:ext>
          </a:extLst>
        </xdr:cNvPr>
        <xdr:cNvSpPr/>
      </xdr:nvSpPr>
      <xdr:spPr>
        <a:xfrm>
          <a:off x="212725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121975</xdr:rowOff>
    </xdr:from>
    <xdr:to>
      <xdr:col>116</xdr:col>
      <xdr:colOff>63500</xdr:colOff>
      <xdr:row>62</xdr:row>
      <xdr:rowOff>128996</xdr:rowOff>
    </xdr:to>
    <xdr:cxnSp macro="">
      <xdr:nvCxnSpPr>
        <xdr:cNvPr id="516" name="直線コネクタ 515">
          <a:extLst>
            <a:ext uri="{FF2B5EF4-FFF2-40B4-BE49-F238E27FC236}">
              <a16:creationId xmlns:a16="http://schemas.microsoft.com/office/drawing/2014/main" id="{6CE09DCA-5787-443B-884A-07199F2F5C8B}"/>
            </a:ext>
          </a:extLst>
        </xdr:cNvPr>
        <xdr:cNvCxnSpPr/>
      </xdr:nvCxnSpPr>
      <xdr:spPr>
        <a:xfrm flipV="1">
          <a:off x="21323300" y="10751875"/>
          <a:ext cx="8382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80808</xdr:rowOff>
    </xdr:from>
    <xdr:to>
      <xdr:col>107</xdr:col>
      <xdr:colOff>101600</xdr:colOff>
      <xdr:row>63</xdr:row>
      <xdr:rowOff>10958</xdr:rowOff>
    </xdr:to>
    <xdr:sp macro="" textlink="">
      <xdr:nvSpPr>
        <xdr:cNvPr id="517" name="楕円 516">
          <a:extLst>
            <a:ext uri="{FF2B5EF4-FFF2-40B4-BE49-F238E27FC236}">
              <a16:creationId xmlns:a16="http://schemas.microsoft.com/office/drawing/2014/main" id="{3D1B42E3-19A1-4251-9423-B019B7A7269D}"/>
            </a:ext>
          </a:extLst>
        </xdr:cNvPr>
        <xdr:cNvSpPr/>
      </xdr:nvSpPr>
      <xdr:spPr>
        <a:xfrm>
          <a:off x="20383500" y="1071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128996</xdr:rowOff>
    </xdr:from>
    <xdr:to>
      <xdr:col>111</xdr:col>
      <xdr:colOff>177800</xdr:colOff>
      <xdr:row>62</xdr:row>
      <xdr:rowOff>131608</xdr:rowOff>
    </xdr:to>
    <xdr:cxnSp macro="">
      <xdr:nvCxnSpPr>
        <xdr:cNvPr id="518" name="直線コネクタ 517">
          <a:extLst>
            <a:ext uri="{FF2B5EF4-FFF2-40B4-BE49-F238E27FC236}">
              <a16:creationId xmlns:a16="http://schemas.microsoft.com/office/drawing/2014/main" id="{7147DC9F-9ACA-4C6B-BB1C-495144A97F8C}"/>
            </a:ext>
          </a:extLst>
        </xdr:cNvPr>
        <xdr:cNvCxnSpPr/>
      </xdr:nvCxnSpPr>
      <xdr:spPr>
        <a:xfrm flipV="1">
          <a:off x="20434300" y="10758896"/>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85054</xdr:rowOff>
    </xdr:from>
    <xdr:to>
      <xdr:col>102</xdr:col>
      <xdr:colOff>165100</xdr:colOff>
      <xdr:row>63</xdr:row>
      <xdr:rowOff>15204</xdr:rowOff>
    </xdr:to>
    <xdr:sp macro="" textlink="">
      <xdr:nvSpPr>
        <xdr:cNvPr id="519" name="楕円 518">
          <a:extLst>
            <a:ext uri="{FF2B5EF4-FFF2-40B4-BE49-F238E27FC236}">
              <a16:creationId xmlns:a16="http://schemas.microsoft.com/office/drawing/2014/main" id="{D1096A79-5782-4278-B9C5-AEC1E3051225}"/>
            </a:ext>
          </a:extLst>
        </xdr:cNvPr>
        <xdr:cNvSpPr/>
      </xdr:nvSpPr>
      <xdr:spPr>
        <a:xfrm>
          <a:off x="19494500" y="1071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131608</xdr:rowOff>
    </xdr:from>
    <xdr:to>
      <xdr:col>107</xdr:col>
      <xdr:colOff>50800</xdr:colOff>
      <xdr:row>62</xdr:row>
      <xdr:rowOff>135854</xdr:rowOff>
    </xdr:to>
    <xdr:cxnSp macro="">
      <xdr:nvCxnSpPr>
        <xdr:cNvPr id="520" name="直線コネクタ 519">
          <a:extLst>
            <a:ext uri="{FF2B5EF4-FFF2-40B4-BE49-F238E27FC236}">
              <a16:creationId xmlns:a16="http://schemas.microsoft.com/office/drawing/2014/main" id="{37D0CBD4-B67B-42C5-8EAB-1E4055342A71}"/>
            </a:ext>
          </a:extLst>
        </xdr:cNvPr>
        <xdr:cNvCxnSpPr/>
      </xdr:nvCxnSpPr>
      <xdr:spPr>
        <a:xfrm flipV="1">
          <a:off x="19545300" y="10761508"/>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84890</xdr:rowOff>
    </xdr:from>
    <xdr:to>
      <xdr:col>98</xdr:col>
      <xdr:colOff>38100</xdr:colOff>
      <xdr:row>63</xdr:row>
      <xdr:rowOff>15040</xdr:rowOff>
    </xdr:to>
    <xdr:sp macro="" textlink="">
      <xdr:nvSpPr>
        <xdr:cNvPr id="521" name="楕円 520">
          <a:extLst>
            <a:ext uri="{FF2B5EF4-FFF2-40B4-BE49-F238E27FC236}">
              <a16:creationId xmlns:a16="http://schemas.microsoft.com/office/drawing/2014/main" id="{0FEBE535-C2DC-4FA4-9A21-637AB0E9F36D}"/>
            </a:ext>
          </a:extLst>
        </xdr:cNvPr>
        <xdr:cNvSpPr/>
      </xdr:nvSpPr>
      <xdr:spPr>
        <a:xfrm>
          <a:off x="18605500" y="1071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135690</xdr:rowOff>
    </xdr:from>
    <xdr:to>
      <xdr:col>102</xdr:col>
      <xdr:colOff>114300</xdr:colOff>
      <xdr:row>62</xdr:row>
      <xdr:rowOff>135854</xdr:rowOff>
    </xdr:to>
    <xdr:cxnSp macro="">
      <xdr:nvCxnSpPr>
        <xdr:cNvPr id="522" name="直線コネクタ 521">
          <a:extLst>
            <a:ext uri="{FF2B5EF4-FFF2-40B4-BE49-F238E27FC236}">
              <a16:creationId xmlns:a16="http://schemas.microsoft.com/office/drawing/2014/main" id="{64023AF7-463A-420A-BB8B-D057FC351DA3}"/>
            </a:ext>
          </a:extLst>
        </xdr:cNvPr>
        <xdr:cNvCxnSpPr/>
      </xdr:nvCxnSpPr>
      <xdr:spPr>
        <a:xfrm>
          <a:off x="18656300" y="10765590"/>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523" name="n_1aveValue【学校施設】&#10;一人当たり面積">
          <a:extLst>
            <a:ext uri="{FF2B5EF4-FFF2-40B4-BE49-F238E27FC236}">
              <a16:creationId xmlns:a16="http://schemas.microsoft.com/office/drawing/2014/main" id="{C6A2F825-924A-4939-878C-B34EA7F26F06}"/>
            </a:ext>
          </a:extLst>
        </xdr:cNvPr>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524" name="n_2aveValue【学校施設】&#10;一人当たり面積">
          <a:extLst>
            <a:ext uri="{FF2B5EF4-FFF2-40B4-BE49-F238E27FC236}">
              <a16:creationId xmlns:a16="http://schemas.microsoft.com/office/drawing/2014/main" id="{C352592E-ABC6-44AB-A97E-1A95F18807D0}"/>
            </a:ext>
          </a:extLst>
        </xdr:cNvPr>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525" name="n_3aveValue【学校施設】&#10;一人当たり面積">
          <a:extLst>
            <a:ext uri="{FF2B5EF4-FFF2-40B4-BE49-F238E27FC236}">
              <a16:creationId xmlns:a16="http://schemas.microsoft.com/office/drawing/2014/main" id="{1078DB3D-9113-4BD3-B50A-624D44DED6CA}"/>
            </a:ext>
          </a:extLst>
        </xdr:cNvPr>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526" name="n_4aveValue【学校施設】&#10;一人当たり面積">
          <a:extLst>
            <a:ext uri="{FF2B5EF4-FFF2-40B4-BE49-F238E27FC236}">
              <a16:creationId xmlns:a16="http://schemas.microsoft.com/office/drawing/2014/main" id="{08042EC9-8A28-431E-9EBF-1C11F5EF4B0A}"/>
            </a:ext>
          </a:extLst>
        </xdr:cNvPr>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170923</xdr:rowOff>
    </xdr:from>
    <xdr:ext cx="469744" cy="259045"/>
    <xdr:sp macro="" textlink="">
      <xdr:nvSpPr>
        <xdr:cNvPr id="527" name="n_1mainValue【学校施設】&#10;一人当たり面積">
          <a:extLst>
            <a:ext uri="{FF2B5EF4-FFF2-40B4-BE49-F238E27FC236}">
              <a16:creationId xmlns:a16="http://schemas.microsoft.com/office/drawing/2014/main" id="{057D6723-AAB0-4A7D-82C9-ED3303A0B9CC}"/>
            </a:ext>
          </a:extLst>
        </xdr:cNvPr>
        <xdr:cNvSpPr txBox="1"/>
      </xdr:nvSpPr>
      <xdr:spPr>
        <a:xfrm>
          <a:off x="210757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2085</xdr:rowOff>
    </xdr:from>
    <xdr:ext cx="469744" cy="259045"/>
    <xdr:sp macro="" textlink="">
      <xdr:nvSpPr>
        <xdr:cNvPr id="528" name="n_2mainValue【学校施設】&#10;一人当たり面積">
          <a:extLst>
            <a:ext uri="{FF2B5EF4-FFF2-40B4-BE49-F238E27FC236}">
              <a16:creationId xmlns:a16="http://schemas.microsoft.com/office/drawing/2014/main" id="{F02FAD32-A600-499D-893E-F25343F749C9}"/>
            </a:ext>
          </a:extLst>
        </xdr:cNvPr>
        <xdr:cNvSpPr txBox="1"/>
      </xdr:nvSpPr>
      <xdr:spPr>
        <a:xfrm>
          <a:off x="20199427" y="1080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6331</xdr:rowOff>
    </xdr:from>
    <xdr:ext cx="469744" cy="259045"/>
    <xdr:sp macro="" textlink="">
      <xdr:nvSpPr>
        <xdr:cNvPr id="529" name="n_3mainValue【学校施設】&#10;一人当たり面積">
          <a:extLst>
            <a:ext uri="{FF2B5EF4-FFF2-40B4-BE49-F238E27FC236}">
              <a16:creationId xmlns:a16="http://schemas.microsoft.com/office/drawing/2014/main" id="{58E03B32-588D-499F-8715-4635C5017BCA}"/>
            </a:ext>
          </a:extLst>
        </xdr:cNvPr>
        <xdr:cNvSpPr txBox="1"/>
      </xdr:nvSpPr>
      <xdr:spPr>
        <a:xfrm>
          <a:off x="19310427" y="1080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6167</xdr:rowOff>
    </xdr:from>
    <xdr:ext cx="469744" cy="259045"/>
    <xdr:sp macro="" textlink="">
      <xdr:nvSpPr>
        <xdr:cNvPr id="530" name="n_4mainValue【学校施設】&#10;一人当たり面積">
          <a:extLst>
            <a:ext uri="{FF2B5EF4-FFF2-40B4-BE49-F238E27FC236}">
              <a16:creationId xmlns:a16="http://schemas.microsoft.com/office/drawing/2014/main" id="{9516B130-4AA7-4616-9303-4526263D4FC3}"/>
            </a:ext>
          </a:extLst>
        </xdr:cNvPr>
        <xdr:cNvSpPr txBox="1"/>
      </xdr:nvSpPr>
      <xdr:spPr>
        <a:xfrm>
          <a:off x="18421427" y="1080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a:extLst>
            <a:ext uri="{FF2B5EF4-FFF2-40B4-BE49-F238E27FC236}">
              <a16:creationId xmlns:a16="http://schemas.microsoft.com/office/drawing/2014/main" id="{3317BF5E-A297-4DCB-B147-20877716BFD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a:extLst>
            <a:ext uri="{FF2B5EF4-FFF2-40B4-BE49-F238E27FC236}">
              <a16:creationId xmlns:a16="http://schemas.microsoft.com/office/drawing/2014/main" id="{ADD8B870-4736-4E48-BD47-BAF1878E205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a:extLst>
            <a:ext uri="{FF2B5EF4-FFF2-40B4-BE49-F238E27FC236}">
              <a16:creationId xmlns:a16="http://schemas.microsoft.com/office/drawing/2014/main" id="{F6E0411D-84EF-4B97-9D3E-1D8FAFBA05D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a:extLst>
            <a:ext uri="{FF2B5EF4-FFF2-40B4-BE49-F238E27FC236}">
              <a16:creationId xmlns:a16="http://schemas.microsoft.com/office/drawing/2014/main" id="{F981B764-4FD8-45A5-B598-89D1AD5A0E6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a:extLst>
            <a:ext uri="{FF2B5EF4-FFF2-40B4-BE49-F238E27FC236}">
              <a16:creationId xmlns:a16="http://schemas.microsoft.com/office/drawing/2014/main" id="{F8BB386A-1DCB-4B7B-B2DB-8416EBDAA7D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a:extLst>
            <a:ext uri="{FF2B5EF4-FFF2-40B4-BE49-F238E27FC236}">
              <a16:creationId xmlns:a16="http://schemas.microsoft.com/office/drawing/2014/main" id="{A25EC304-5299-42ED-8357-8DC8290514A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a:extLst>
            <a:ext uri="{FF2B5EF4-FFF2-40B4-BE49-F238E27FC236}">
              <a16:creationId xmlns:a16="http://schemas.microsoft.com/office/drawing/2014/main" id="{EC1AFE99-96D2-49FF-82F0-26A72538C28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a:extLst>
            <a:ext uri="{FF2B5EF4-FFF2-40B4-BE49-F238E27FC236}">
              <a16:creationId xmlns:a16="http://schemas.microsoft.com/office/drawing/2014/main" id="{D5D5F9FB-F251-4DD4-B9D0-9FD2AB94C9F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a:extLst>
            <a:ext uri="{FF2B5EF4-FFF2-40B4-BE49-F238E27FC236}">
              <a16:creationId xmlns:a16="http://schemas.microsoft.com/office/drawing/2014/main" id="{2D54C8D4-F371-41EE-A26D-709F91E8883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a:extLst>
            <a:ext uri="{FF2B5EF4-FFF2-40B4-BE49-F238E27FC236}">
              <a16:creationId xmlns:a16="http://schemas.microsoft.com/office/drawing/2014/main" id="{C4832721-174E-4956-A072-AF239362F73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1" name="テキスト ボックス 540">
          <a:extLst>
            <a:ext uri="{FF2B5EF4-FFF2-40B4-BE49-F238E27FC236}">
              <a16:creationId xmlns:a16="http://schemas.microsoft.com/office/drawing/2014/main" id="{2D7DD421-5046-465A-8F16-EFE6D9FD8E0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2" name="直線コネクタ 541">
          <a:extLst>
            <a:ext uri="{FF2B5EF4-FFF2-40B4-BE49-F238E27FC236}">
              <a16:creationId xmlns:a16="http://schemas.microsoft.com/office/drawing/2014/main" id="{1226699E-265A-47B1-80D2-58AB895E18A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3" name="テキスト ボックス 542">
          <a:extLst>
            <a:ext uri="{FF2B5EF4-FFF2-40B4-BE49-F238E27FC236}">
              <a16:creationId xmlns:a16="http://schemas.microsoft.com/office/drawing/2014/main" id="{C394DF76-3E29-4D42-8456-EDB6E76041E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4" name="直線コネクタ 543">
          <a:extLst>
            <a:ext uri="{FF2B5EF4-FFF2-40B4-BE49-F238E27FC236}">
              <a16:creationId xmlns:a16="http://schemas.microsoft.com/office/drawing/2014/main" id="{BD0EE8ED-E493-43A0-B48A-0E8B2D649A6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5" name="テキスト ボックス 544">
          <a:extLst>
            <a:ext uri="{FF2B5EF4-FFF2-40B4-BE49-F238E27FC236}">
              <a16:creationId xmlns:a16="http://schemas.microsoft.com/office/drawing/2014/main" id="{5B59C6D9-B3BF-4A64-BA87-01DC96F6092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6" name="直線コネクタ 545">
          <a:extLst>
            <a:ext uri="{FF2B5EF4-FFF2-40B4-BE49-F238E27FC236}">
              <a16:creationId xmlns:a16="http://schemas.microsoft.com/office/drawing/2014/main" id="{9932C7CB-C6A5-4019-9C88-846E8B0B3B6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7" name="テキスト ボックス 546">
          <a:extLst>
            <a:ext uri="{FF2B5EF4-FFF2-40B4-BE49-F238E27FC236}">
              <a16:creationId xmlns:a16="http://schemas.microsoft.com/office/drawing/2014/main" id="{88892264-3845-4998-BBD2-B5917CCB3E6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8" name="直線コネクタ 547">
          <a:extLst>
            <a:ext uri="{FF2B5EF4-FFF2-40B4-BE49-F238E27FC236}">
              <a16:creationId xmlns:a16="http://schemas.microsoft.com/office/drawing/2014/main" id="{1C67BD95-0B4C-404C-8A11-17F9DC7EB88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9" name="テキスト ボックス 548">
          <a:extLst>
            <a:ext uri="{FF2B5EF4-FFF2-40B4-BE49-F238E27FC236}">
              <a16:creationId xmlns:a16="http://schemas.microsoft.com/office/drawing/2014/main" id="{389FF086-204C-4F82-9CAC-EA49E20E8BC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0" name="直線コネクタ 549">
          <a:extLst>
            <a:ext uri="{FF2B5EF4-FFF2-40B4-BE49-F238E27FC236}">
              <a16:creationId xmlns:a16="http://schemas.microsoft.com/office/drawing/2014/main" id="{6B37AA6F-53EF-4EB3-B7F5-647759E07E4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1" name="テキスト ボックス 550">
          <a:extLst>
            <a:ext uri="{FF2B5EF4-FFF2-40B4-BE49-F238E27FC236}">
              <a16:creationId xmlns:a16="http://schemas.microsoft.com/office/drawing/2014/main" id="{0E11AF21-7492-4545-B2F1-11AD9EA9376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a:extLst>
            <a:ext uri="{FF2B5EF4-FFF2-40B4-BE49-F238E27FC236}">
              <a16:creationId xmlns:a16="http://schemas.microsoft.com/office/drawing/2014/main" id="{023A0E09-BBA5-4F5F-A674-9460E3232C4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3" name="テキスト ボックス 552">
          <a:extLst>
            <a:ext uri="{FF2B5EF4-FFF2-40B4-BE49-F238E27FC236}">
              <a16:creationId xmlns:a16="http://schemas.microsoft.com/office/drawing/2014/main" id="{54A592F6-FC50-41BB-8207-AE1F7047DB7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児童館】&#10;有形固定資産減価償却率グラフ枠">
          <a:extLst>
            <a:ext uri="{FF2B5EF4-FFF2-40B4-BE49-F238E27FC236}">
              <a16:creationId xmlns:a16="http://schemas.microsoft.com/office/drawing/2014/main" id="{4DB61738-2F9D-4C94-9F6F-26F21D3E6DE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99061</xdr:rowOff>
    </xdr:from>
    <xdr:to>
      <xdr:col>85</xdr:col>
      <xdr:colOff>126364</xdr:colOff>
      <xdr:row>86</xdr:row>
      <xdr:rowOff>114300</xdr:rowOff>
    </xdr:to>
    <xdr:cxnSp macro="">
      <xdr:nvCxnSpPr>
        <xdr:cNvPr id="555" name="直線コネクタ 554">
          <a:extLst>
            <a:ext uri="{FF2B5EF4-FFF2-40B4-BE49-F238E27FC236}">
              <a16:creationId xmlns:a16="http://schemas.microsoft.com/office/drawing/2014/main" id="{40D3CC60-5D6F-45C2-8E19-D878CA665335}"/>
            </a:ext>
          </a:extLst>
        </xdr:cNvPr>
        <xdr:cNvCxnSpPr/>
      </xdr:nvCxnSpPr>
      <xdr:spPr>
        <a:xfrm flipV="1">
          <a:off x="16318864" y="1330071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6" name="【児童館】&#10;有形固定資産減価償却率最小値テキスト">
          <a:extLst>
            <a:ext uri="{FF2B5EF4-FFF2-40B4-BE49-F238E27FC236}">
              <a16:creationId xmlns:a16="http://schemas.microsoft.com/office/drawing/2014/main" id="{64F87AC9-3944-4A74-B303-507DFB4EF9A7}"/>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7" name="直線コネクタ 556">
          <a:extLst>
            <a:ext uri="{FF2B5EF4-FFF2-40B4-BE49-F238E27FC236}">
              <a16:creationId xmlns:a16="http://schemas.microsoft.com/office/drawing/2014/main" id="{4746A6F7-E599-4691-810E-99D60CBEC009}"/>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45738</xdr:rowOff>
    </xdr:from>
    <xdr:ext cx="405111" cy="259045"/>
    <xdr:sp macro="" textlink="">
      <xdr:nvSpPr>
        <xdr:cNvPr id="558" name="【児童館】&#10;有形固定資産減価償却率最大値テキスト">
          <a:extLst>
            <a:ext uri="{FF2B5EF4-FFF2-40B4-BE49-F238E27FC236}">
              <a16:creationId xmlns:a16="http://schemas.microsoft.com/office/drawing/2014/main" id="{E41578E3-474D-4914-9669-80F05B225DC8}"/>
            </a:ext>
          </a:extLst>
        </xdr:cNvPr>
        <xdr:cNvSpPr txBox="1"/>
      </xdr:nvSpPr>
      <xdr:spPr>
        <a:xfrm>
          <a:off x="16357600" y="1307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99061</xdr:rowOff>
    </xdr:from>
    <xdr:to>
      <xdr:col>86</xdr:col>
      <xdr:colOff>25400</xdr:colOff>
      <xdr:row>77</xdr:row>
      <xdr:rowOff>99061</xdr:rowOff>
    </xdr:to>
    <xdr:cxnSp macro="">
      <xdr:nvCxnSpPr>
        <xdr:cNvPr id="559" name="直線コネクタ 558">
          <a:extLst>
            <a:ext uri="{FF2B5EF4-FFF2-40B4-BE49-F238E27FC236}">
              <a16:creationId xmlns:a16="http://schemas.microsoft.com/office/drawing/2014/main" id="{1EC13DF6-EDEA-4FA8-8315-FFA3781926C6}"/>
            </a:ext>
          </a:extLst>
        </xdr:cNvPr>
        <xdr:cNvCxnSpPr/>
      </xdr:nvCxnSpPr>
      <xdr:spPr>
        <a:xfrm>
          <a:off x="16230600" y="1330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560" name="【児童館】&#10;有形固定資産減価償却率平均値テキスト">
          <a:extLst>
            <a:ext uri="{FF2B5EF4-FFF2-40B4-BE49-F238E27FC236}">
              <a16:creationId xmlns:a16="http://schemas.microsoft.com/office/drawing/2014/main" id="{1EC60EE9-C0E9-43E9-8AB6-1C0770814391}"/>
            </a:ext>
          </a:extLst>
        </xdr:cNvPr>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561" name="フローチャート: 判断 560">
          <a:extLst>
            <a:ext uri="{FF2B5EF4-FFF2-40B4-BE49-F238E27FC236}">
              <a16:creationId xmlns:a16="http://schemas.microsoft.com/office/drawing/2014/main" id="{58EFE124-F7C9-483E-8871-4296A2BF0B2B}"/>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562" name="フローチャート: 判断 561">
          <a:extLst>
            <a:ext uri="{FF2B5EF4-FFF2-40B4-BE49-F238E27FC236}">
              <a16:creationId xmlns:a16="http://schemas.microsoft.com/office/drawing/2014/main" id="{0D323A7A-3336-42B3-83CF-25585C7B790E}"/>
            </a:ext>
          </a:extLst>
        </xdr:cNvPr>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63" name="フローチャート: 判断 562">
          <a:extLst>
            <a:ext uri="{FF2B5EF4-FFF2-40B4-BE49-F238E27FC236}">
              <a16:creationId xmlns:a16="http://schemas.microsoft.com/office/drawing/2014/main" id="{E565DD7A-C0CD-4D08-B893-0732FA061B34}"/>
            </a:ext>
          </a:extLst>
        </xdr:cNvPr>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59689</xdr:rowOff>
    </xdr:from>
    <xdr:to>
      <xdr:col>72</xdr:col>
      <xdr:colOff>38100</xdr:colOff>
      <xdr:row>81</xdr:row>
      <xdr:rowOff>161289</xdr:rowOff>
    </xdr:to>
    <xdr:sp macro="" textlink="">
      <xdr:nvSpPr>
        <xdr:cNvPr id="564" name="フローチャート: 判断 563">
          <a:extLst>
            <a:ext uri="{FF2B5EF4-FFF2-40B4-BE49-F238E27FC236}">
              <a16:creationId xmlns:a16="http://schemas.microsoft.com/office/drawing/2014/main" id="{980BEFF4-2159-4D07-BBFD-BBE25C6DD627}"/>
            </a:ext>
          </a:extLst>
        </xdr:cNvPr>
        <xdr:cNvSpPr/>
      </xdr:nvSpPr>
      <xdr:spPr>
        <a:xfrm>
          <a:off x="13652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57786</xdr:rowOff>
    </xdr:from>
    <xdr:to>
      <xdr:col>67</xdr:col>
      <xdr:colOff>101600</xdr:colOff>
      <xdr:row>81</xdr:row>
      <xdr:rowOff>159386</xdr:rowOff>
    </xdr:to>
    <xdr:sp macro="" textlink="">
      <xdr:nvSpPr>
        <xdr:cNvPr id="565" name="フローチャート: 判断 564">
          <a:extLst>
            <a:ext uri="{FF2B5EF4-FFF2-40B4-BE49-F238E27FC236}">
              <a16:creationId xmlns:a16="http://schemas.microsoft.com/office/drawing/2014/main" id="{767D4331-1243-4A2C-BDA7-BAAABD4AF26A}"/>
            </a:ext>
          </a:extLst>
        </xdr:cNvPr>
        <xdr:cNvSpPr/>
      </xdr:nvSpPr>
      <xdr:spPr>
        <a:xfrm>
          <a:off x="12763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75AE77BB-4676-4FCB-B088-48F3F5AC8B4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6BFDC8CD-9587-48CB-9912-44B3C74A675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5945270D-4651-4D78-9471-3C152C44D91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8B845434-2253-41FC-849C-FC3885E62CF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E359191D-7614-4D71-8328-DB57BC23702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571" name="楕円 570">
          <a:extLst>
            <a:ext uri="{FF2B5EF4-FFF2-40B4-BE49-F238E27FC236}">
              <a16:creationId xmlns:a16="http://schemas.microsoft.com/office/drawing/2014/main" id="{7F7F04DE-51BD-4E98-8C28-48C0B73E7CED}"/>
            </a:ext>
          </a:extLst>
        </xdr:cNvPr>
        <xdr:cNvSpPr/>
      </xdr:nvSpPr>
      <xdr:spPr>
        <a:xfrm>
          <a:off x="162687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141622</xdr:rowOff>
    </xdr:from>
    <xdr:ext cx="405111" cy="259045"/>
    <xdr:sp macro="" textlink="">
      <xdr:nvSpPr>
        <xdr:cNvPr id="572" name="【児童館】&#10;有形固定資産減価償却率該当値テキスト">
          <a:extLst>
            <a:ext uri="{FF2B5EF4-FFF2-40B4-BE49-F238E27FC236}">
              <a16:creationId xmlns:a16="http://schemas.microsoft.com/office/drawing/2014/main" id="{02272278-32D6-422F-855A-87FFA5B0FECC}"/>
            </a:ext>
          </a:extLst>
        </xdr:cNvPr>
        <xdr:cNvSpPr txBox="1"/>
      </xdr:nvSpPr>
      <xdr:spPr>
        <a:xfrm>
          <a:off x="16357600"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65405</xdr:rowOff>
    </xdr:from>
    <xdr:to>
      <xdr:col>81</xdr:col>
      <xdr:colOff>101600</xdr:colOff>
      <xdr:row>81</xdr:row>
      <xdr:rowOff>167005</xdr:rowOff>
    </xdr:to>
    <xdr:sp macro="" textlink="">
      <xdr:nvSpPr>
        <xdr:cNvPr id="573" name="楕円 572">
          <a:extLst>
            <a:ext uri="{FF2B5EF4-FFF2-40B4-BE49-F238E27FC236}">
              <a16:creationId xmlns:a16="http://schemas.microsoft.com/office/drawing/2014/main" id="{3E6C7BCE-31C3-4048-9E58-76EB60807201}"/>
            </a:ext>
          </a:extLst>
        </xdr:cNvPr>
        <xdr:cNvSpPr/>
      </xdr:nvSpPr>
      <xdr:spPr>
        <a:xfrm>
          <a:off x="15430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116205</xdr:rowOff>
    </xdr:from>
    <xdr:to>
      <xdr:col>85</xdr:col>
      <xdr:colOff>127000</xdr:colOff>
      <xdr:row>81</xdr:row>
      <xdr:rowOff>169545</xdr:rowOff>
    </xdr:to>
    <xdr:cxnSp macro="">
      <xdr:nvCxnSpPr>
        <xdr:cNvPr id="574" name="直線コネクタ 573">
          <a:extLst>
            <a:ext uri="{FF2B5EF4-FFF2-40B4-BE49-F238E27FC236}">
              <a16:creationId xmlns:a16="http://schemas.microsoft.com/office/drawing/2014/main" id="{30AA33A8-6B90-4317-97BA-954FFB3FB138}"/>
            </a:ext>
          </a:extLst>
        </xdr:cNvPr>
        <xdr:cNvCxnSpPr/>
      </xdr:nvCxnSpPr>
      <xdr:spPr>
        <a:xfrm>
          <a:off x="15481300" y="1400365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75" name="楕円 574">
          <a:extLst>
            <a:ext uri="{FF2B5EF4-FFF2-40B4-BE49-F238E27FC236}">
              <a16:creationId xmlns:a16="http://schemas.microsoft.com/office/drawing/2014/main" id="{008E7C1D-9D11-452A-A83E-13242EF0DCA4}"/>
            </a:ext>
          </a:extLst>
        </xdr:cNvPr>
        <xdr:cNvSpPr/>
      </xdr:nvSpPr>
      <xdr:spPr>
        <a:xfrm>
          <a:off x="14541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60961</xdr:rowOff>
    </xdr:from>
    <xdr:to>
      <xdr:col>81</xdr:col>
      <xdr:colOff>50800</xdr:colOff>
      <xdr:row>81</xdr:row>
      <xdr:rowOff>116205</xdr:rowOff>
    </xdr:to>
    <xdr:cxnSp macro="">
      <xdr:nvCxnSpPr>
        <xdr:cNvPr id="576" name="直線コネクタ 575">
          <a:extLst>
            <a:ext uri="{FF2B5EF4-FFF2-40B4-BE49-F238E27FC236}">
              <a16:creationId xmlns:a16="http://schemas.microsoft.com/office/drawing/2014/main" id="{A2BF3409-A6A1-4D97-953F-C5A66412AFA9}"/>
            </a:ext>
          </a:extLst>
        </xdr:cNvPr>
        <xdr:cNvCxnSpPr/>
      </xdr:nvCxnSpPr>
      <xdr:spPr>
        <a:xfrm>
          <a:off x="14592300" y="13948411"/>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164464</xdr:rowOff>
    </xdr:from>
    <xdr:to>
      <xdr:col>72</xdr:col>
      <xdr:colOff>38100</xdr:colOff>
      <xdr:row>81</xdr:row>
      <xdr:rowOff>94614</xdr:rowOff>
    </xdr:to>
    <xdr:sp macro="" textlink="">
      <xdr:nvSpPr>
        <xdr:cNvPr id="577" name="楕円 576">
          <a:extLst>
            <a:ext uri="{FF2B5EF4-FFF2-40B4-BE49-F238E27FC236}">
              <a16:creationId xmlns:a16="http://schemas.microsoft.com/office/drawing/2014/main" id="{18E783F5-A02D-4085-98A5-B08E96426D7D}"/>
            </a:ext>
          </a:extLst>
        </xdr:cNvPr>
        <xdr:cNvSpPr/>
      </xdr:nvSpPr>
      <xdr:spPr>
        <a:xfrm>
          <a:off x="13652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43814</xdr:rowOff>
    </xdr:from>
    <xdr:to>
      <xdr:col>76</xdr:col>
      <xdr:colOff>114300</xdr:colOff>
      <xdr:row>81</xdr:row>
      <xdr:rowOff>60961</xdr:rowOff>
    </xdr:to>
    <xdr:cxnSp macro="">
      <xdr:nvCxnSpPr>
        <xdr:cNvPr id="578" name="直線コネクタ 577">
          <a:extLst>
            <a:ext uri="{FF2B5EF4-FFF2-40B4-BE49-F238E27FC236}">
              <a16:creationId xmlns:a16="http://schemas.microsoft.com/office/drawing/2014/main" id="{A39A9D3A-9C17-420B-8A52-BFAFA16D09ED}"/>
            </a:ext>
          </a:extLst>
        </xdr:cNvPr>
        <xdr:cNvCxnSpPr/>
      </xdr:nvCxnSpPr>
      <xdr:spPr>
        <a:xfrm>
          <a:off x="13703300" y="1393126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61595</xdr:rowOff>
    </xdr:from>
    <xdr:to>
      <xdr:col>67</xdr:col>
      <xdr:colOff>101600</xdr:colOff>
      <xdr:row>80</xdr:row>
      <xdr:rowOff>163195</xdr:rowOff>
    </xdr:to>
    <xdr:sp macro="" textlink="">
      <xdr:nvSpPr>
        <xdr:cNvPr id="579" name="楕円 578">
          <a:extLst>
            <a:ext uri="{FF2B5EF4-FFF2-40B4-BE49-F238E27FC236}">
              <a16:creationId xmlns:a16="http://schemas.microsoft.com/office/drawing/2014/main" id="{3940F3C7-7951-4771-BC30-AD1CA7B1D670}"/>
            </a:ext>
          </a:extLst>
        </xdr:cNvPr>
        <xdr:cNvSpPr/>
      </xdr:nvSpPr>
      <xdr:spPr>
        <a:xfrm>
          <a:off x="127635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112395</xdr:rowOff>
    </xdr:from>
    <xdr:to>
      <xdr:col>71</xdr:col>
      <xdr:colOff>177800</xdr:colOff>
      <xdr:row>81</xdr:row>
      <xdr:rowOff>43814</xdr:rowOff>
    </xdr:to>
    <xdr:cxnSp macro="">
      <xdr:nvCxnSpPr>
        <xdr:cNvPr id="580" name="直線コネクタ 579">
          <a:extLst>
            <a:ext uri="{FF2B5EF4-FFF2-40B4-BE49-F238E27FC236}">
              <a16:creationId xmlns:a16="http://schemas.microsoft.com/office/drawing/2014/main" id="{7F4D936D-594E-4CFF-8B92-5CCC7B2C5A28}"/>
            </a:ext>
          </a:extLst>
        </xdr:cNvPr>
        <xdr:cNvCxnSpPr/>
      </xdr:nvCxnSpPr>
      <xdr:spPr>
        <a:xfrm>
          <a:off x="12814300" y="13828395"/>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116222</xdr:rowOff>
    </xdr:from>
    <xdr:ext cx="405111" cy="259045"/>
    <xdr:sp macro="" textlink="">
      <xdr:nvSpPr>
        <xdr:cNvPr id="581" name="n_1aveValue【児童館】&#10;有形固定資産減価償却率">
          <a:extLst>
            <a:ext uri="{FF2B5EF4-FFF2-40B4-BE49-F238E27FC236}">
              <a16:creationId xmlns:a16="http://schemas.microsoft.com/office/drawing/2014/main" id="{460D0F8B-CC74-4385-82A8-8FFDBBDE82CE}"/>
            </a:ext>
          </a:extLst>
        </xdr:cNvPr>
        <xdr:cNvSpPr txBox="1"/>
      </xdr:nvSpPr>
      <xdr:spPr>
        <a:xfrm>
          <a:off x="15266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66691</xdr:rowOff>
    </xdr:from>
    <xdr:ext cx="405111" cy="259045"/>
    <xdr:sp macro="" textlink="">
      <xdr:nvSpPr>
        <xdr:cNvPr id="582" name="n_2aveValue【児童館】&#10;有形固定資産減価償却率">
          <a:extLst>
            <a:ext uri="{FF2B5EF4-FFF2-40B4-BE49-F238E27FC236}">
              <a16:creationId xmlns:a16="http://schemas.microsoft.com/office/drawing/2014/main" id="{67F60789-D47B-4166-81FD-3E95FE044D38}"/>
            </a:ext>
          </a:extLst>
        </xdr:cNvPr>
        <xdr:cNvSpPr txBox="1"/>
      </xdr:nvSpPr>
      <xdr:spPr>
        <a:xfrm>
          <a:off x="14389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152416</xdr:rowOff>
    </xdr:from>
    <xdr:ext cx="405111" cy="259045"/>
    <xdr:sp macro="" textlink="">
      <xdr:nvSpPr>
        <xdr:cNvPr id="583" name="n_3aveValue【児童館】&#10;有形固定資産減価償却率">
          <a:extLst>
            <a:ext uri="{FF2B5EF4-FFF2-40B4-BE49-F238E27FC236}">
              <a16:creationId xmlns:a16="http://schemas.microsoft.com/office/drawing/2014/main" id="{57F0CC7F-D731-43C7-B93D-6DC0FA408C86}"/>
            </a:ext>
          </a:extLst>
        </xdr:cNvPr>
        <xdr:cNvSpPr txBox="1"/>
      </xdr:nvSpPr>
      <xdr:spPr>
        <a:xfrm>
          <a:off x="135007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150513</xdr:rowOff>
    </xdr:from>
    <xdr:ext cx="405111" cy="259045"/>
    <xdr:sp macro="" textlink="">
      <xdr:nvSpPr>
        <xdr:cNvPr id="584" name="n_4aveValue【児童館】&#10;有形固定資産減価償却率">
          <a:extLst>
            <a:ext uri="{FF2B5EF4-FFF2-40B4-BE49-F238E27FC236}">
              <a16:creationId xmlns:a16="http://schemas.microsoft.com/office/drawing/2014/main" id="{EFA58E17-7867-4385-9D2A-566E9BE7E549}"/>
            </a:ext>
          </a:extLst>
        </xdr:cNvPr>
        <xdr:cNvSpPr txBox="1"/>
      </xdr:nvSpPr>
      <xdr:spPr>
        <a:xfrm>
          <a:off x="12611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12082</xdr:rowOff>
    </xdr:from>
    <xdr:ext cx="405111" cy="259045"/>
    <xdr:sp macro="" textlink="">
      <xdr:nvSpPr>
        <xdr:cNvPr id="585" name="n_1mainValue【児童館】&#10;有形固定資産減価償却率">
          <a:extLst>
            <a:ext uri="{FF2B5EF4-FFF2-40B4-BE49-F238E27FC236}">
              <a16:creationId xmlns:a16="http://schemas.microsoft.com/office/drawing/2014/main" id="{997BAE1E-2ADA-40E7-BA1E-ECD7C0F4D8F6}"/>
            </a:ext>
          </a:extLst>
        </xdr:cNvPr>
        <xdr:cNvSpPr txBox="1"/>
      </xdr:nvSpPr>
      <xdr:spPr>
        <a:xfrm>
          <a:off x="15266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586" name="n_2mainValue【児童館】&#10;有形固定資産減価償却率">
          <a:extLst>
            <a:ext uri="{FF2B5EF4-FFF2-40B4-BE49-F238E27FC236}">
              <a16:creationId xmlns:a16="http://schemas.microsoft.com/office/drawing/2014/main" id="{577279E8-F539-4E70-84C2-2025D88CE1FC}"/>
            </a:ext>
          </a:extLst>
        </xdr:cNvPr>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111141</xdr:rowOff>
    </xdr:from>
    <xdr:ext cx="405111" cy="259045"/>
    <xdr:sp macro="" textlink="">
      <xdr:nvSpPr>
        <xdr:cNvPr id="587" name="n_3mainValue【児童館】&#10;有形固定資産減価償却率">
          <a:extLst>
            <a:ext uri="{FF2B5EF4-FFF2-40B4-BE49-F238E27FC236}">
              <a16:creationId xmlns:a16="http://schemas.microsoft.com/office/drawing/2014/main" id="{F5BC3B19-72E3-42E0-8CFC-306A2BE98301}"/>
            </a:ext>
          </a:extLst>
        </xdr:cNvPr>
        <xdr:cNvSpPr txBox="1"/>
      </xdr:nvSpPr>
      <xdr:spPr>
        <a:xfrm>
          <a:off x="13500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8272</xdr:rowOff>
    </xdr:from>
    <xdr:ext cx="405111" cy="259045"/>
    <xdr:sp macro="" textlink="">
      <xdr:nvSpPr>
        <xdr:cNvPr id="588" name="n_4mainValue【児童館】&#10;有形固定資産減価償却率">
          <a:extLst>
            <a:ext uri="{FF2B5EF4-FFF2-40B4-BE49-F238E27FC236}">
              <a16:creationId xmlns:a16="http://schemas.microsoft.com/office/drawing/2014/main" id="{31972D70-08C0-412C-B6AF-F8EF1D60EFC6}"/>
            </a:ext>
          </a:extLst>
        </xdr:cNvPr>
        <xdr:cNvSpPr txBox="1"/>
      </xdr:nvSpPr>
      <xdr:spPr>
        <a:xfrm>
          <a:off x="126117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a:extLst>
            <a:ext uri="{FF2B5EF4-FFF2-40B4-BE49-F238E27FC236}">
              <a16:creationId xmlns:a16="http://schemas.microsoft.com/office/drawing/2014/main" id="{8545C620-ED7F-497C-91CB-1EBB311AADB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a:extLst>
            <a:ext uri="{FF2B5EF4-FFF2-40B4-BE49-F238E27FC236}">
              <a16:creationId xmlns:a16="http://schemas.microsoft.com/office/drawing/2014/main" id="{CD7B1DBB-772C-41C9-B97C-73314C706F9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a:extLst>
            <a:ext uri="{FF2B5EF4-FFF2-40B4-BE49-F238E27FC236}">
              <a16:creationId xmlns:a16="http://schemas.microsoft.com/office/drawing/2014/main" id="{C998A969-326D-4DC1-99C0-577B5B5A363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a:extLst>
            <a:ext uri="{FF2B5EF4-FFF2-40B4-BE49-F238E27FC236}">
              <a16:creationId xmlns:a16="http://schemas.microsoft.com/office/drawing/2014/main" id="{655D6DA9-7DF2-4189-8DB1-85A3D953783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a:extLst>
            <a:ext uri="{FF2B5EF4-FFF2-40B4-BE49-F238E27FC236}">
              <a16:creationId xmlns:a16="http://schemas.microsoft.com/office/drawing/2014/main" id="{D3A24941-8AAD-4544-96E3-62491AE1E81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a:extLst>
            <a:ext uri="{FF2B5EF4-FFF2-40B4-BE49-F238E27FC236}">
              <a16:creationId xmlns:a16="http://schemas.microsoft.com/office/drawing/2014/main" id="{F322FDA5-8D54-401D-918A-3642DE535E6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a:extLst>
            <a:ext uri="{FF2B5EF4-FFF2-40B4-BE49-F238E27FC236}">
              <a16:creationId xmlns:a16="http://schemas.microsoft.com/office/drawing/2014/main" id="{00462BA2-6579-4A3F-AA9D-2D46FFD0805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a:extLst>
            <a:ext uri="{FF2B5EF4-FFF2-40B4-BE49-F238E27FC236}">
              <a16:creationId xmlns:a16="http://schemas.microsoft.com/office/drawing/2014/main" id="{4BCB9EE9-66BD-4908-BE78-CB240CDB595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a:extLst>
            <a:ext uri="{FF2B5EF4-FFF2-40B4-BE49-F238E27FC236}">
              <a16:creationId xmlns:a16="http://schemas.microsoft.com/office/drawing/2014/main" id="{479D591E-3CB2-4E08-B8F2-20FCD9C670F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a:extLst>
            <a:ext uri="{FF2B5EF4-FFF2-40B4-BE49-F238E27FC236}">
              <a16:creationId xmlns:a16="http://schemas.microsoft.com/office/drawing/2014/main" id="{8104C57B-C75D-4A27-B52C-CE8E3518D3A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99" name="直線コネクタ 598">
          <a:extLst>
            <a:ext uri="{FF2B5EF4-FFF2-40B4-BE49-F238E27FC236}">
              <a16:creationId xmlns:a16="http://schemas.microsoft.com/office/drawing/2014/main" id="{76FEFF97-F8E5-46F8-9A0F-773BEADECE47}"/>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00" name="テキスト ボックス 599">
          <a:extLst>
            <a:ext uri="{FF2B5EF4-FFF2-40B4-BE49-F238E27FC236}">
              <a16:creationId xmlns:a16="http://schemas.microsoft.com/office/drawing/2014/main" id="{0E32DDCA-5CB7-4D63-9396-27E6791656A4}"/>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1" name="直線コネクタ 600">
          <a:extLst>
            <a:ext uri="{FF2B5EF4-FFF2-40B4-BE49-F238E27FC236}">
              <a16:creationId xmlns:a16="http://schemas.microsoft.com/office/drawing/2014/main" id="{F20B227F-8926-4BAB-8D18-58D5292DD62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2" name="テキスト ボックス 601">
          <a:extLst>
            <a:ext uri="{FF2B5EF4-FFF2-40B4-BE49-F238E27FC236}">
              <a16:creationId xmlns:a16="http://schemas.microsoft.com/office/drawing/2014/main" id="{309AA75F-0F7A-4D22-9D69-A2741F9545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03" name="直線コネクタ 602">
          <a:extLst>
            <a:ext uri="{FF2B5EF4-FFF2-40B4-BE49-F238E27FC236}">
              <a16:creationId xmlns:a16="http://schemas.microsoft.com/office/drawing/2014/main" id="{7EF7EAA6-AE3E-464B-9744-A6155AFA0F44}"/>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04" name="テキスト ボックス 603">
          <a:extLst>
            <a:ext uri="{FF2B5EF4-FFF2-40B4-BE49-F238E27FC236}">
              <a16:creationId xmlns:a16="http://schemas.microsoft.com/office/drawing/2014/main" id="{A0294093-509D-4946-B6B6-656CA4140379}"/>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AAFB9AAD-E767-4F4C-83E4-25A267B521C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717A08AC-9BA2-49A6-B51E-F6A8A5F5313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a:extLst>
            <a:ext uri="{FF2B5EF4-FFF2-40B4-BE49-F238E27FC236}">
              <a16:creationId xmlns:a16="http://schemas.microsoft.com/office/drawing/2014/main" id="{8BF7720D-D879-4A15-BAC4-864A611468D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85</xdr:row>
      <xdr:rowOff>3811</xdr:rowOff>
    </xdr:to>
    <xdr:cxnSp macro="">
      <xdr:nvCxnSpPr>
        <xdr:cNvPr id="608" name="直線コネクタ 607">
          <a:extLst>
            <a:ext uri="{FF2B5EF4-FFF2-40B4-BE49-F238E27FC236}">
              <a16:creationId xmlns:a16="http://schemas.microsoft.com/office/drawing/2014/main" id="{FA61D0C2-8B16-495D-A8D9-32D8456031CE}"/>
            </a:ext>
          </a:extLst>
        </xdr:cNvPr>
        <xdr:cNvCxnSpPr/>
      </xdr:nvCxnSpPr>
      <xdr:spPr>
        <a:xfrm flipV="1">
          <a:off x="22160864" y="13388339"/>
          <a:ext cx="0" cy="11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7638</xdr:rowOff>
    </xdr:from>
    <xdr:ext cx="469744" cy="259045"/>
    <xdr:sp macro="" textlink="">
      <xdr:nvSpPr>
        <xdr:cNvPr id="609" name="【児童館】&#10;一人当たり面積最小値テキスト">
          <a:extLst>
            <a:ext uri="{FF2B5EF4-FFF2-40B4-BE49-F238E27FC236}">
              <a16:creationId xmlns:a16="http://schemas.microsoft.com/office/drawing/2014/main" id="{6F7E4456-1D01-4902-A737-41C44E7FDBB6}"/>
            </a:ext>
          </a:extLst>
        </xdr:cNvPr>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3811</xdr:rowOff>
    </xdr:from>
    <xdr:to>
      <xdr:col>116</xdr:col>
      <xdr:colOff>152400</xdr:colOff>
      <xdr:row>85</xdr:row>
      <xdr:rowOff>3811</xdr:rowOff>
    </xdr:to>
    <xdr:cxnSp macro="">
      <xdr:nvCxnSpPr>
        <xdr:cNvPr id="610" name="直線コネクタ 609">
          <a:extLst>
            <a:ext uri="{FF2B5EF4-FFF2-40B4-BE49-F238E27FC236}">
              <a16:creationId xmlns:a16="http://schemas.microsoft.com/office/drawing/2014/main" id="{01DA87E8-385A-4DC1-93C0-4A13DDD8BF97}"/>
            </a:ext>
          </a:extLst>
        </xdr:cNvPr>
        <xdr:cNvCxnSpPr/>
      </xdr:nvCxnSpPr>
      <xdr:spPr>
        <a:xfrm>
          <a:off x="22072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611" name="【児童館】&#10;一人当たり面積最大値テキスト">
          <a:extLst>
            <a:ext uri="{FF2B5EF4-FFF2-40B4-BE49-F238E27FC236}">
              <a16:creationId xmlns:a16="http://schemas.microsoft.com/office/drawing/2014/main" id="{F17F7E1C-B4AE-4369-9D72-DF5FF947C3BA}"/>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612" name="直線コネクタ 611">
          <a:extLst>
            <a:ext uri="{FF2B5EF4-FFF2-40B4-BE49-F238E27FC236}">
              <a16:creationId xmlns:a16="http://schemas.microsoft.com/office/drawing/2014/main" id="{48FFC9D4-4DC3-49E2-9409-FA9CDF1108EE}"/>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67327</xdr:rowOff>
    </xdr:from>
    <xdr:ext cx="469744" cy="259045"/>
    <xdr:sp macro="" textlink="">
      <xdr:nvSpPr>
        <xdr:cNvPr id="613" name="【児童館】&#10;一人当たり面積平均値テキスト">
          <a:extLst>
            <a:ext uri="{FF2B5EF4-FFF2-40B4-BE49-F238E27FC236}">
              <a16:creationId xmlns:a16="http://schemas.microsoft.com/office/drawing/2014/main" id="{8ED031CC-4F0F-4A20-BA06-2684F4364ABA}"/>
            </a:ext>
          </a:extLst>
        </xdr:cNvPr>
        <xdr:cNvSpPr txBox="1"/>
      </xdr:nvSpPr>
      <xdr:spPr>
        <a:xfrm>
          <a:off x="22199600" y="1395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614" name="フローチャート: 判断 613">
          <a:extLst>
            <a:ext uri="{FF2B5EF4-FFF2-40B4-BE49-F238E27FC236}">
              <a16:creationId xmlns:a16="http://schemas.microsoft.com/office/drawing/2014/main" id="{00AC7744-9300-4A07-9D8C-DB2FC404EDE9}"/>
            </a:ext>
          </a:extLst>
        </xdr:cNvPr>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10161</xdr:rowOff>
    </xdr:from>
    <xdr:to>
      <xdr:col>112</xdr:col>
      <xdr:colOff>38100</xdr:colOff>
      <xdr:row>82</xdr:row>
      <xdr:rowOff>111761</xdr:rowOff>
    </xdr:to>
    <xdr:sp macro="" textlink="">
      <xdr:nvSpPr>
        <xdr:cNvPr id="615" name="フローチャート: 判断 614">
          <a:extLst>
            <a:ext uri="{FF2B5EF4-FFF2-40B4-BE49-F238E27FC236}">
              <a16:creationId xmlns:a16="http://schemas.microsoft.com/office/drawing/2014/main" id="{FEC1D478-AEB8-4B72-B2BB-E8DA436A5460}"/>
            </a:ext>
          </a:extLst>
        </xdr:cNvPr>
        <xdr:cNvSpPr/>
      </xdr:nvSpPr>
      <xdr:spPr>
        <a:xfrm>
          <a:off x="21272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164464</xdr:rowOff>
    </xdr:from>
    <xdr:to>
      <xdr:col>107</xdr:col>
      <xdr:colOff>101600</xdr:colOff>
      <xdr:row>82</xdr:row>
      <xdr:rowOff>94614</xdr:rowOff>
    </xdr:to>
    <xdr:sp macro="" textlink="">
      <xdr:nvSpPr>
        <xdr:cNvPr id="616" name="フローチャート: 判断 615">
          <a:extLst>
            <a:ext uri="{FF2B5EF4-FFF2-40B4-BE49-F238E27FC236}">
              <a16:creationId xmlns:a16="http://schemas.microsoft.com/office/drawing/2014/main" id="{BE4EA1E9-F248-455D-9F23-E8F106323E65}"/>
            </a:ext>
          </a:extLst>
        </xdr:cNvPr>
        <xdr:cNvSpPr/>
      </xdr:nvSpPr>
      <xdr:spPr>
        <a:xfrm>
          <a:off x="20383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617" name="フローチャート: 判断 616">
          <a:extLst>
            <a:ext uri="{FF2B5EF4-FFF2-40B4-BE49-F238E27FC236}">
              <a16:creationId xmlns:a16="http://schemas.microsoft.com/office/drawing/2014/main" id="{93908838-BE2E-44C5-92E6-31E803712E2E}"/>
            </a:ext>
          </a:extLst>
        </xdr:cNvPr>
        <xdr:cNvSpPr/>
      </xdr:nvSpPr>
      <xdr:spPr>
        <a:xfrm>
          <a:off x="19494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15875</xdr:rowOff>
    </xdr:from>
    <xdr:to>
      <xdr:col>98</xdr:col>
      <xdr:colOff>38100</xdr:colOff>
      <xdr:row>82</xdr:row>
      <xdr:rowOff>117475</xdr:rowOff>
    </xdr:to>
    <xdr:sp macro="" textlink="">
      <xdr:nvSpPr>
        <xdr:cNvPr id="618" name="フローチャート: 判断 617">
          <a:extLst>
            <a:ext uri="{FF2B5EF4-FFF2-40B4-BE49-F238E27FC236}">
              <a16:creationId xmlns:a16="http://schemas.microsoft.com/office/drawing/2014/main" id="{301CA3B7-7D9B-4451-90F6-55DC3F841808}"/>
            </a:ext>
          </a:extLst>
        </xdr:cNvPr>
        <xdr:cNvSpPr/>
      </xdr:nvSpPr>
      <xdr:spPr>
        <a:xfrm>
          <a:off x="18605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7AE560D8-2C18-4048-9DAA-0CC6D950605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66A1D8CB-CC30-4EDE-B6F2-89AE157FFD0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D1B88D04-F472-45EC-A111-675DEB07446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58229EA5-B5CB-430E-94C2-C82A31F8AEF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316081F3-5702-413F-A124-46B6246FB7A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24" name="楕円 623">
          <a:extLst>
            <a:ext uri="{FF2B5EF4-FFF2-40B4-BE49-F238E27FC236}">
              <a16:creationId xmlns:a16="http://schemas.microsoft.com/office/drawing/2014/main" id="{7754B9E8-09D8-45F8-B543-08E79CF990E0}"/>
            </a:ext>
          </a:extLst>
        </xdr:cNvPr>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119397</xdr:rowOff>
    </xdr:from>
    <xdr:ext cx="469744" cy="259045"/>
    <xdr:sp macro="" textlink="">
      <xdr:nvSpPr>
        <xdr:cNvPr id="625" name="【児童館】&#10;一人当たり面積該当値テキスト">
          <a:extLst>
            <a:ext uri="{FF2B5EF4-FFF2-40B4-BE49-F238E27FC236}">
              <a16:creationId xmlns:a16="http://schemas.microsoft.com/office/drawing/2014/main" id="{39B754AD-1F08-412D-84DF-1151C3A8BBBD}"/>
            </a:ext>
          </a:extLst>
        </xdr:cNvPr>
        <xdr:cNvSpPr txBox="1"/>
      </xdr:nvSpPr>
      <xdr:spPr>
        <a:xfrm>
          <a:off x="22199600" y="1434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38736</xdr:rowOff>
    </xdr:from>
    <xdr:to>
      <xdr:col>112</xdr:col>
      <xdr:colOff>38100</xdr:colOff>
      <xdr:row>84</xdr:row>
      <xdr:rowOff>140336</xdr:rowOff>
    </xdr:to>
    <xdr:sp macro="" textlink="">
      <xdr:nvSpPr>
        <xdr:cNvPr id="626" name="楕円 625">
          <a:extLst>
            <a:ext uri="{FF2B5EF4-FFF2-40B4-BE49-F238E27FC236}">
              <a16:creationId xmlns:a16="http://schemas.microsoft.com/office/drawing/2014/main" id="{CA3869A5-577E-4C79-B17B-5B6445F81538}"/>
            </a:ext>
          </a:extLst>
        </xdr:cNvPr>
        <xdr:cNvSpPr/>
      </xdr:nvSpPr>
      <xdr:spPr>
        <a:xfrm>
          <a:off x="21272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89536</xdr:rowOff>
    </xdr:to>
    <xdr:cxnSp macro="">
      <xdr:nvCxnSpPr>
        <xdr:cNvPr id="627" name="直線コネクタ 626">
          <a:extLst>
            <a:ext uri="{FF2B5EF4-FFF2-40B4-BE49-F238E27FC236}">
              <a16:creationId xmlns:a16="http://schemas.microsoft.com/office/drawing/2014/main" id="{0639ECE1-15FD-49A6-A8A1-125084CEAF95}"/>
            </a:ext>
          </a:extLst>
        </xdr:cNvPr>
        <xdr:cNvCxnSpPr/>
      </xdr:nvCxnSpPr>
      <xdr:spPr>
        <a:xfrm flipV="1">
          <a:off x="21323300" y="144856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38736</xdr:rowOff>
    </xdr:from>
    <xdr:to>
      <xdr:col>107</xdr:col>
      <xdr:colOff>101600</xdr:colOff>
      <xdr:row>84</xdr:row>
      <xdr:rowOff>140336</xdr:rowOff>
    </xdr:to>
    <xdr:sp macro="" textlink="">
      <xdr:nvSpPr>
        <xdr:cNvPr id="628" name="楕円 627">
          <a:extLst>
            <a:ext uri="{FF2B5EF4-FFF2-40B4-BE49-F238E27FC236}">
              <a16:creationId xmlns:a16="http://schemas.microsoft.com/office/drawing/2014/main" id="{9A91E9CD-67FA-4C6C-BC2C-31757BC1BEEA}"/>
            </a:ext>
          </a:extLst>
        </xdr:cNvPr>
        <xdr:cNvSpPr/>
      </xdr:nvSpPr>
      <xdr:spPr>
        <a:xfrm>
          <a:off x="20383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89536</xdr:rowOff>
    </xdr:from>
    <xdr:to>
      <xdr:col>111</xdr:col>
      <xdr:colOff>177800</xdr:colOff>
      <xdr:row>84</xdr:row>
      <xdr:rowOff>89536</xdr:rowOff>
    </xdr:to>
    <xdr:cxnSp macro="">
      <xdr:nvCxnSpPr>
        <xdr:cNvPr id="629" name="直線コネクタ 628">
          <a:extLst>
            <a:ext uri="{FF2B5EF4-FFF2-40B4-BE49-F238E27FC236}">
              <a16:creationId xmlns:a16="http://schemas.microsoft.com/office/drawing/2014/main" id="{8B31CD20-20FB-4A11-AC6D-6538300773BD}"/>
            </a:ext>
          </a:extLst>
        </xdr:cNvPr>
        <xdr:cNvCxnSpPr/>
      </xdr:nvCxnSpPr>
      <xdr:spPr>
        <a:xfrm>
          <a:off x="20434300" y="1449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38736</xdr:rowOff>
    </xdr:from>
    <xdr:to>
      <xdr:col>102</xdr:col>
      <xdr:colOff>165100</xdr:colOff>
      <xdr:row>84</xdr:row>
      <xdr:rowOff>140336</xdr:rowOff>
    </xdr:to>
    <xdr:sp macro="" textlink="">
      <xdr:nvSpPr>
        <xdr:cNvPr id="630" name="楕円 629">
          <a:extLst>
            <a:ext uri="{FF2B5EF4-FFF2-40B4-BE49-F238E27FC236}">
              <a16:creationId xmlns:a16="http://schemas.microsoft.com/office/drawing/2014/main" id="{AAB4D9CE-CA30-469B-8F3C-7AF9F2C8E03A}"/>
            </a:ext>
          </a:extLst>
        </xdr:cNvPr>
        <xdr:cNvSpPr/>
      </xdr:nvSpPr>
      <xdr:spPr>
        <a:xfrm>
          <a:off x="19494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89536</xdr:rowOff>
    </xdr:from>
    <xdr:to>
      <xdr:col>107</xdr:col>
      <xdr:colOff>50800</xdr:colOff>
      <xdr:row>84</xdr:row>
      <xdr:rowOff>89536</xdr:rowOff>
    </xdr:to>
    <xdr:cxnSp macro="">
      <xdr:nvCxnSpPr>
        <xdr:cNvPr id="631" name="直線コネクタ 630">
          <a:extLst>
            <a:ext uri="{FF2B5EF4-FFF2-40B4-BE49-F238E27FC236}">
              <a16:creationId xmlns:a16="http://schemas.microsoft.com/office/drawing/2014/main" id="{5BE39576-471A-4156-960B-D071CC8C298A}"/>
            </a:ext>
          </a:extLst>
        </xdr:cNvPr>
        <xdr:cNvCxnSpPr/>
      </xdr:nvCxnSpPr>
      <xdr:spPr>
        <a:xfrm>
          <a:off x="19545300" y="1449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38736</xdr:rowOff>
    </xdr:from>
    <xdr:to>
      <xdr:col>98</xdr:col>
      <xdr:colOff>38100</xdr:colOff>
      <xdr:row>84</xdr:row>
      <xdr:rowOff>140336</xdr:rowOff>
    </xdr:to>
    <xdr:sp macro="" textlink="">
      <xdr:nvSpPr>
        <xdr:cNvPr id="632" name="楕円 631">
          <a:extLst>
            <a:ext uri="{FF2B5EF4-FFF2-40B4-BE49-F238E27FC236}">
              <a16:creationId xmlns:a16="http://schemas.microsoft.com/office/drawing/2014/main" id="{BBE6E439-EA68-4BC9-99AE-E1118905F19A}"/>
            </a:ext>
          </a:extLst>
        </xdr:cNvPr>
        <xdr:cNvSpPr/>
      </xdr:nvSpPr>
      <xdr:spPr>
        <a:xfrm>
          <a:off x="18605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89536</xdr:rowOff>
    </xdr:from>
    <xdr:to>
      <xdr:col>102</xdr:col>
      <xdr:colOff>114300</xdr:colOff>
      <xdr:row>84</xdr:row>
      <xdr:rowOff>89536</xdr:rowOff>
    </xdr:to>
    <xdr:cxnSp macro="">
      <xdr:nvCxnSpPr>
        <xdr:cNvPr id="633" name="直線コネクタ 632">
          <a:extLst>
            <a:ext uri="{FF2B5EF4-FFF2-40B4-BE49-F238E27FC236}">
              <a16:creationId xmlns:a16="http://schemas.microsoft.com/office/drawing/2014/main" id="{F260C73B-7CCE-479B-AC92-A8935E127075}"/>
            </a:ext>
          </a:extLst>
        </xdr:cNvPr>
        <xdr:cNvCxnSpPr/>
      </xdr:nvCxnSpPr>
      <xdr:spPr>
        <a:xfrm>
          <a:off x="18656300" y="1449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128288</xdr:rowOff>
    </xdr:from>
    <xdr:ext cx="469744" cy="259045"/>
    <xdr:sp macro="" textlink="">
      <xdr:nvSpPr>
        <xdr:cNvPr id="634" name="n_1aveValue【児童館】&#10;一人当たり面積">
          <a:extLst>
            <a:ext uri="{FF2B5EF4-FFF2-40B4-BE49-F238E27FC236}">
              <a16:creationId xmlns:a16="http://schemas.microsoft.com/office/drawing/2014/main" id="{9B26E7BE-283A-46A6-B1D7-E03ADC100C04}"/>
            </a:ext>
          </a:extLst>
        </xdr:cNvPr>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111141</xdr:rowOff>
    </xdr:from>
    <xdr:ext cx="469744" cy="259045"/>
    <xdr:sp macro="" textlink="">
      <xdr:nvSpPr>
        <xdr:cNvPr id="635" name="n_2aveValue【児童館】&#10;一人当たり面積">
          <a:extLst>
            <a:ext uri="{FF2B5EF4-FFF2-40B4-BE49-F238E27FC236}">
              <a16:creationId xmlns:a16="http://schemas.microsoft.com/office/drawing/2014/main" id="{3B1216A9-FBAC-4FCE-96EB-15ED4250A397}"/>
            </a:ext>
          </a:extLst>
        </xdr:cNvPr>
        <xdr:cNvSpPr txBox="1"/>
      </xdr:nvSpPr>
      <xdr:spPr>
        <a:xfrm>
          <a:off x="201994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2557</xdr:rowOff>
    </xdr:from>
    <xdr:ext cx="469744" cy="259045"/>
    <xdr:sp macro="" textlink="">
      <xdr:nvSpPr>
        <xdr:cNvPr id="636" name="n_3aveValue【児童館】&#10;一人当たり面積">
          <a:extLst>
            <a:ext uri="{FF2B5EF4-FFF2-40B4-BE49-F238E27FC236}">
              <a16:creationId xmlns:a16="http://schemas.microsoft.com/office/drawing/2014/main" id="{D3AB2229-1C9D-4C35-B29C-FE279B21F4F1}"/>
            </a:ext>
          </a:extLst>
        </xdr:cNvPr>
        <xdr:cNvSpPr txBox="1"/>
      </xdr:nvSpPr>
      <xdr:spPr>
        <a:xfrm>
          <a:off x="19310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134002</xdr:rowOff>
    </xdr:from>
    <xdr:ext cx="469744" cy="259045"/>
    <xdr:sp macro="" textlink="">
      <xdr:nvSpPr>
        <xdr:cNvPr id="637" name="n_4aveValue【児童館】&#10;一人当たり面積">
          <a:extLst>
            <a:ext uri="{FF2B5EF4-FFF2-40B4-BE49-F238E27FC236}">
              <a16:creationId xmlns:a16="http://schemas.microsoft.com/office/drawing/2014/main" id="{68F7292B-E0F7-44F3-84AE-59623A184CAB}"/>
            </a:ext>
          </a:extLst>
        </xdr:cNvPr>
        <xdr:cNvSpPr txBox="1"/>
      </xdr:nvSpPr>
      <xdr:spPr>
        <a:xfrm>
          <a:off x="18421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131463</xdr:rowOff>
    </xdr:from>
    <xdr:ext cx="469744" cy="259045"/>
    <xdr:sp macro="" textlink="">
      <xdr:nvSpPr>
        <xdr:cNvPr id="638" name="n_1mainValue【児童館】&#10;一人当たり面積">
          <a:extLst>
            <a:ext uri="{FF2B5EF4-FFF2-40B4-BE49-F238E27FC236}">
              <a16:creationId xmlns:a16="http://schemas.microsoft.com/office/drawing/2014/main" id="{315FDFAA-5E46-4B4A-97E0-B49C07264CF1}"/>
            </a:ext>
          </a:extLst>
        </xdr:cNvPr>
        <xdr:cNvSpPr txBox="1"/>
      </xdr:nvSpPr>
      <xdr:spPr>
        <a:xfrm>
          <a:off x="210757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131463</xdr:rowOff>
    </xdr:from>
    <xdr:ext cx="469744" cy="259045"/>
    <xdr:sp macro="" textlink="">
      <xdr:nvSpPr>
        <xdr:cNvPr id="639" name="n_2mainValue【児童館】&#10;一人当たり面積">
          <a:extLst>
            <a:ext uri="{FF2B5EF4-FFF2-40B4-BE49-F238E27FC236}">
              <a16:creationId xmlns:a16="http://schemas.microsoft.com/office/drawing/2014/main" id="{38BECCCA-52D7-4341-8BB9-B97245AF6DA1}"/>
            </a:ext>
          </a:extLst>
        </xdr:cNvPr>
        <xdr:cNvSpPr txBox="1"/>
      </xdr:nvSpPr>
      <xdr:spPr>
        <a:xfrm>
          <a:off x="20199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131463</xdr:rowOff>
    </xdr:from>
    <xdr:ext cx="469744" cy="259045"/>
    <xdr:sp macro="" textlink="">
      <xdr:nvSpPr>
        <xdr:cNvPr id="640" name="n_3mainValue【児童館】&#10;一人当たり面積">
          <a:extLst>
            <a:ext uri="{FF2B5EF4-FFF2-40B4-BE49-F238E27FC236}">
              <a16:creationId xmlns:a16="http://schemas.microsoft.com/office/drawing/2014/main" id="{4DC6E46D-9A1D-49CC-8ED6-974D208F8EDC}"/>
            </a:ext>
          </a:extLst>
        </xdr:cNvPr>
        <xdr:cNvSpPr txBox="1"/>
      </xdr:nvSpPr>
      <xdr:spPr>
        <a:xfrm>
          <a:off x="19310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131463</xdr:rowOff>
    </xdr:from>
    <xdr:ext cx="469744" cy="259045"/>
    <xdr:sp macro="" textlink="">
      <xdr:nvSpPr>
        <xdr:cNvPr id="641" name="n_4mainValue【児童館】&#10;一人当たり面積">
          <a:extLst>
            <a:ext uri="{FF2B5EF4-FFF2-40B4-BE49-F238E27FC236}">
              <a16:creationId xmlns:a16="http://schemas.microsoft.com/office/drawing/2014/main" id="{9F72F343-94A0-4643-B3FF-3643ED4D75EB}"/>
            </a:ext>
          </a:extLst>
        </xdr:cNvPr>
        <xdr:cNvSpPr txBox="1"/>
      </xdr:nvSpPr>
      <xdr:spPr>
        <a:xfrm>
          <a:off x="18421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F0DE67A4-D9B3-479D-970E-30B0C1BE48E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91C1CE94-0862-4B71-906F-F05C46314AF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52164CA5-88CE-4668-BA6B-0327B5475B0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870A13AB-9351-41DA-9302-DFF3D858C36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86A88355-624E-4AEB-B893-22C166B3742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58D35079-D583-4EBD-AAD5-1FCE21D3048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793A953E-94C7-460B-AB04-B01C6041928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6101600C-AAED-4F40-AA6F-84488906087D}"/>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a:extLst>
            <a:ext uri="{FF2B5EF4-FFF2-40B4-BE49-F238E27FC236}">
              <a16:creationId xmlns:a16="http://schemas.microsoft.com/office/drawing/2014/main" id="{D5FC2B6B-BDC5-4993-A813-4FE73480FD6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a:extLst>
            <a:ext uri="{FF2B5EF4-FFF2-40B4-BE49-F238E27FC236}">
              <a16:creationId xmlns:a16="http://schemas.microsoft.com/office/drawing/2014/main" id="{790AA7FD-08E5-474D-BABE-29CB251C4B1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a:extLst>
            <a:ext uri="{FF2B5EF4-FFF2-40B4-BE49-F238E27FC236}">
              <a16:creationId xmlns:a16="http://schemas.microsoft.com/office/drawing/2014/main" id="{0960583C-F0C0-47C7-B5D8-7DB1930A540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a:extLst>
            <a:ext uri="{FF2B5EF4-FFF2-40B4-BE49-F238E27FC236}">
              <a16:creationId xmlns:a16="http://schemas.microsoft.com/office/drawing/2014/main" id="{1BA9600D-AA3F-4BB8-A51D-BADE2BAB880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a:extLst>
            <a:ext uri="{FF2B5EF4-FFF2-40B4-BE49-F238E27FC236}">
              <a16:creationId xmlns:a16="http://schemas.microsoft.com/office/drawing/2014/main" id="{3D89FCCF-B9E4-4F5F-B7E4-A5096FD8CC6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a:extLst>
            <a:ext uri="{FF2B5EF4-FFF2-40B4-BE49-F238E27FC236}">
              <a16:creationId xmlns:a16="http://schemas.microsoft.com/office/drawing/2014/main" id="{6D8144DA-691D-464A-AEBA-D3D6F079145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a:extLst>
            <a:ext uri="{FF2B5EF4-FFF2-40B4-BE49-F238E27FC236}">
              <a16:creationId xmlns:a16="http://schemas.microsoft.com/office/drawing/2014/main" id="{DCA07BA1-E2F7-42B3-A677-8F22D05642C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a:extLst>
            <a:ext uri="{FF2B5EF4-FFF2-40B4-BE49-F238E27FC236}">
              <a16:creationId xmlns:a16="http://schemas.microsoft.com/office/drawing/2014/main" id="{DABA546C-C39C-48DD-939B-C4EF199063CF}"/>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2FE6DC81-6267-47C3-BC20-3EC8E8FF438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E5D9676E-07C0-4CAB-8A6E-A384261362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FA36B8D5-23D7-4353-963E-C01D78A4839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類似団体平均と比較し、有形固定減価償却率は昨年度と同様、道路・橋りょうが高い水準にある。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橋の長寿命化対策を実施したことにより、平成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月末現在の橋りょうの老朽化率が</a:t>
          </a:r>
          <a:r>
            <a:rPr kumimoji="1" lang="en-US" altLang="ja-JP" sz="1300">
              <a:latin typeface="ＭＳ Ｐゴシック" panose="020B0600070205080204" pitchFamily="50" charset="-128"/>
              <a:ea typeface="ＭＳ Ｐゴシック" panose="020B0600070205080204" pitchFamily="50" charset="-128"/>
            </a:rPr>
            <a:t>66.7</a:t>
          </a:r>
          <a:r>
            <a:rPr kumimoji="1" lang="ja-JP" altLang="en-US" sz="1300">
              <a:latin typeface="ＭＳ Ｐゴシック" panose="020B0600070205080204" pitchFamily="50" charset="-128"/>
              <a:ea typeface="ＭＳ Ｐゴシック" panose="020B0600070205080204" pitchFamily="50" charset="-128"/>
            </a:rPr>
            <a:t>％であったが、建設後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年を経過しかつ老朽化対策を実施していない橋りょうの割合が平成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月末現在で</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どの施設も共通して減価償却が進んでいるため計画的に老朽化・長寿命化対策をすすめていく。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D5EB006-EADA-4FDD-94F2-7FD2D6834F4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5858085-2DDB-4DD9-977D-BBB719F36AB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289AF2E-AFEC-4176-BE50-0034C56BACC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4425913-8A73-4585-8EAE-04900861117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9D574FF-9875-4C0E-8AC6-F50BB7CBD72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C40FD2B-B01C-4E85-BE65-7D7CC39E877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ADEBF82-84EA-457A-AFD8-4CB65C834AD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9EB5E60-ED79-44B3-9A3B-1C0B2F4424C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5F5F0A6-FEFE-4838-A4F8-6444855EF17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D7D3D74-0126-4A5E-A0C7-17973FD8957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9,403
9,030
22.33
4,873,283
4,638,232
231,434
3,303,329
3,272,970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B5F795C-1A9A-42BC-B875-7B1412B86D3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55ACBA4-2360-4A48-AD24-ABE234F7BBF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1CF3429-1530-4614-A829-D08A3E43C73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F21A3A1-7A69-40B6-8704-46A71AE79F9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2630D8D-83AF-4EAE-9DCD-9DAA647C2CC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869F23C-E0B2-4640-B540-2ADDE9301BC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5C98850-7D87-4003-B6A3-9A7C8AA435D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9171248-91BF-4C33-8F85-D13E58412D7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BDDA2CE-9CDB-430F-B877-FC8B313E841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97B756D-C0FF-4051-B8C6-3AAECDCC157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DD60447-C13A-428B-97BE-3E904C1C9E4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D15449B-8340-4300-9B46-45F68E1F73B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34C08DD-DE63-49B8-876C-89E1022C55C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D75BA0D-EFC8-4E49-A36E-2AC053177BA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F7CE785-FC05-471B-8DC6-2C81062DE99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7C0B536-9EC4-4B70-B7A2-E5B1F813E98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EA24E63-29E6-4406-9FBA-F5EFBD59177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645C69D-39C5-4138-94DC-37A0713827A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4BE6477-48DD-4843-853F-F976748EF61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41EAC60-B64A-4F5D-9051-C45B2839B44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293BD0B-A0E5-4183-A037-26CA5599BD6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F990C8A-D29F-419C-91EB-040260C4924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A2F088C-DD29-4B3C-A4A5-D194DDD9E1B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ECD36C5-A770-423F-A9F6-471BCD3C621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0D0AE38-325B-48D0-9039-BC6659A25D1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4DC8994-DBDC-488F-9A80-96850213C72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303089F-C426-43BC-B137-6F0B489B46B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CBB72AB-A3C4-46CB-B89E-D256D0F8AED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266C7B7-AF88-4E83-8554-FAF7ECB6D19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6505DE3-06D2-4125-AA83-0FB60D3E54F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56B4D12-BBF3-4DD6-8FDC-CC26BFE73E9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36179C7-B364-4985-A3B4-457CC0C38D5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1C18463-85BB-4E85-8213-36A6DBE9A3C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E9A27A4-C061-43AC-997D-68392C39DA6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6645A32-A31E-4EAA-A44A-C153ECD948B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67E7722-FB89-455D-8F90-EB8C0B05D1B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7164C52-1F0B-403D-A33C-68EB1308985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19A3F49-D9CC-407A-B80C-5DE7C9DE4A6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8B2EE7F-E93D-4BA5-9BD3-E34323787D9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162E7FC-8B0F-4C4C-A008-DE2F7CF0C09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B0045FE-4DF4-42D4-AB56-2C6B40A2004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4CDF85A-F2CB-4038-9F3C-7C70E4FBB05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8FCB90E-0595-4424-9B41-BAAD2AFBE3A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AB2E8B8-1C60-47A3-8B08-121509CCDB6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8540696-5D05-4CA6-8519-12855D85BA6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E1E8D32-E590-48C3-8489-904311E7FC9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C8CDEFFB-BB7D-4C6F-A142-6C72F47BA0EA}"/>
            </a:ext>
          </a:extLst>
        </xdr:cNvPr>
        <xdr:cNvCxnSpPr/>
      </xdr:nvCxnSpPr>
      <xdr:spPr>
        <a:xfrm flipV="1">
          <a:off x="4634865" y="5704658"/>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0C95981C-3859-4A5F-80BE-9A5EAA11692C}"/>
            </a:ext>
          </a:extLst>
        </xdr:cNvPr>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2F0E11D8-A1E4-489D-AABF-570295850849}"/>
            </a:ext>
          </a:extLst>
        </xdr:cNvPr>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a:extLst>
            <a:ext uri="{FF2B5EF4-FFF2-40B4-BE49-F238E27FC236}">
              <a16:creationId xmlns:a16="http://schemas.microsoft.com/office/drawing/2014/main" id="{91CEC737-027B-4A4E-AC97-939086BBCCAE}"/>
            </a:ext>
          </a:extLst>
        </xdr:cNvPr>
        <xdr:cNvSpPr txBox="1"/>
      </xdr:nvSpPr>
      <xdr:spPr>
        <a:xfrm>
          <a:off x="4673600" y="547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a:extLst>
            <a:ext uri="{FF2B5EF4-FFF2-40B4-BE49-F238E27FC236}">
              <a16:creationId xmlns:a16="http://schemas.microsoft.com/office/drawing/2014/main" id="{F9035232-7A59-4696-AB21-F83EC54FD05D}"/>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a:extLst>
            <a:ext uri="{FF2B5EF4-FFF2-40B4-BE49-F238E27FC236}">
              <a16:creationId xmlns:a16="http://schemas.microsoft.com/office/drawing/2014/main" id="{1E2E0958-1A28-4213-A2CE-21A878FEE27D}"/>
            </a:ext>
          </a:extLst>
        </xdr:cNvPr>
        <xdr:cNvSpPr txBox="1"/>
      </xdr:nvSpPr>
      <xdr:spPr>
        <a:xfrm>
          <a:off x="4673600" y="621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6758DD1D-1380-4726-B57B-8E634CB676DA}"/>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573D9028-A556-4206-9DC3-EBCD658D1B85}"/>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a:extLst>
            <a:ext uri="{FF2B5EF4-FFF2-40B4-BE49-F238E27FC236}">
              <a16:creationId xmlns:a16="http://schemas.microsoft.com/office/drawing/2014/main" id="{DA02456A-A2E5-4F9F-A9CA-426B248054A5}"/>
            </a:ext>
          </a:extLst>
        </xdr:cNvPr>
        <xdr:cNvSpPr/>
      </xdr:nvSpPr>
      <xdr:spPr>
        <a:xfrm>
          <a:off x="2857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a:extLst>
            <a:ext uri="{FF2B5EF4-FFF2-40B4-BE49-F238E27FC236}">
              <a16:creationId xmlns:a16="http://schemas.microsoft.com/office/drawing/2014/main" id="{0AC57455-9B81-45B4-8376-1B932059D149}"/>
            </a:ext>
          </a:extLst>
        </xdr:cNvPr>
        <xdr:cNvSpPr/>
      </xdr:nvSpPr>
      <xdr:spPr>
        <a:xfrm>
          <a:off x="1968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a:extLst>
            <a:ext uri="{FF2B5EF4-FFF2-40B4-BE49-F238E27FC236}">
              <a16:creationId xmlns:a16="http://schemas.microsoft.com/office/drawing/2014/main" id="{5766FDC7-3CAC-4B8E-89A9-CC0C4C0C77B4}"/>
            </a:ext>
          </a:extLst>
        </xdr:cNvPr>
        <xdr:cNvSpPr/>
      </xdr:nvSpPr>
      <xdr:spPr>
        <a:xfrm>
          <a:off x="1079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E335B4E-5805-4577-911C-06FA2824226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7EBDDB7-E1EF-44EC-BB83-092A184906F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ACEB199-9D4C-41DB-BD5C-1BA2B29B701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836D46A-B795-44BC-997D-0E84DBACC39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79D8985-DC2B-40C3-8EA1-9FBCC3DF102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156028</xdr:rowOff>
    </xdr:from>
    <xdr:to>
      <xdr:col>24</xdr:col>
      <xdr:colOff>114300</xdr:colOff>
      <xdr:row>38</xdr:row>
      <xdr:rowOff>86178</xdr:rowOff>
    </xdr:to>
    <xdr:sp macro="" textlink="">
      <xdr:nvSpPr>
        <xdr:cNvPr id="74" name="楕円 73">
          <a:extLst>
            <a:ext uri="{FF2B5EF4-FFF2-40B4-BE49-F238E27FC236}">
              <a16:creationId xmlns:a16="http://schemas.microsoft.com/office/drawing/2014/main" id="{6442B8F1-8911-43E9-B1DD-6A18C796A12F}"/>
            </a:ext>
          </a:extLst>
        </xdr:cNvPr>
        <xdr:cNvSpPr/>
      </xdr:nvSpPr>
      <xdr:spPr>
        <a:xfrm>
          <a:off x="45847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134455</xdr:rowOff>
    </xdr:from>
    <xdr:ext cx="405111" cy="259045"/>
    <xdr:sp macro="" textlink="">
      <xdr:nvSpPr>
        <xdr:cNvPr id="75" name="【図書館】&#10;有形固定資産減価償却率該当値テキスト">
          <a:extLst>
            <a:ext uri="{FF2B5EF4-FFF2-40B4-BE49-F238E27FC236}">
              <a16:creationId xmlns:a16="http://schemas.microsoft.com/office/drawing/2014/main" id="{E3242FDA-F9E4-4AB3-B51A-34D220B99154}"/>
            </a:ext>
          </a:extLst>
        </xdr:cNvPr>
        <xdr:cNvSpPr txBox="1"/>
      </xdr:nvSpPr>
      <xdr:spPr>
        <a:xfrm>
          <a:off x="4673600"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123372</xdr:rowOff>
    </xdr:from>
    <xdr:to>
      <xdr:col>20</xdr:col>
      <xdr:colOff>38100</xdr:colOff>
      <xdr:row>38</xdr:row>
      <xdr:rowOff>53522</xdr:rowOff>
    </xdr:to>
    <xdr:sp macro="" textlink="">
      <xdr:nvSpPr>
        <xdr:cNvPr id="76" name="楕円 75">
          <a:extLst>
            <a:ext uri="{FF2B5EF4-FFF2-40B4-BE49-F238E27FC236}">
              <a16:creationId xmlns:a16="http://schemas.microsoft.com/office/drawing/2014/main" id="{C4450305-D2D4-4013-A96A-0C129247FC8A}"/>
            </a:ext>
          </a:extLst>
        </xdr:cNvPr>
        <xdr:cNvSpPr/>
      </xdr:nvSpPr>
      <xdr:spPr>
        <a:xfrm>
          <a:off x="3746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2722</xdr:rowOff>
    </xdr:from>
    <xdr:to>
      <xdr:col>24</xdr:col>
      <xdr:colOff>63500</xdr:colOff>
      <xdr:row>38</xdr:row>
      <xdr:rowOff>35378</xdr:rowOff>
    </xdr:to>
    <xdr:cxnSp macro="">
      <xdr:nvCxnSpPr>
        <xdr:cNvPr id="77" name="直線コネクタ 76">
          <a:extLst>
            <a:ext uri="{FF2B5EF4-FFF2-40B4-BE49-F238E27FC236}">
              <a16:creationId xmlns:a16="http://schemas.microsoft.com/office/drawing/2014/main" id="{D43F1600-632D-4FF5-B50E-CE6D0C82A274}"/>
            </a:ext>
          </a:extLst>
        </xdr:cNvPr>
        <xdr:cNvCxnSpPr/>
      </xdr:nvCxnSpPr>
      <xdr:spPr>
        <a:xfrm>
          <a:off x="3797300" y="651782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89081</xdr:rowOff>
    </xdr:from>
    <xdr:to>
      <xdr:col>15</xdr:col>
      <xdr:colOff>101600</xdr:colOff>
      <xdr:row>38</xdr:row>
      <xdr:rowOff>19231</xdr:rowOff>
    </xdr:to>
    <xdr:sp macro="" textlink="">
      <xdr:nvSpPr>
        <xdr:cNvPr id="78" name="楕円 77">
          <a:extLst>
            <a:ext uri="{FF2B5EF4-FFF2-40B4-BE49-F238E27FC236}">
              <a16:creationId xmlns:a16="http://schemas.microsoft.com/office/drawing/2014/main" id="{5E8376FF-8120-401E-8AAB-15D4B3F7E89B}"/>
            </a:ext>
          </a:extLst>
        </xdr:cNvPr>
        <xdr:cNvSpPr/>
      </xdr:nvSpPr>
      <xdr:spPr>
        <a:xfrm>
          <a:off x="2857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139881</xdr:rowOff>
    </xdr:from>
    <xdr:to>
      <xdr:col>19</xdr:col>
      <xdr:colOff>177800</xdr:colOff>
      <xdr:row>38</xdr:row>
      <xdr:rowOff>2722</xdr:rowOff>
    </xdr:to>
    <xdr:cxnSp macro="">
      <xdr:nvCxnSpPr>
        <xdr:cNvPr id="79" name="直線コネクタ 78">
          <a:extLst>
            <a:ext uri="{FF2B5EF4-FFF2-40B4-BE49-F238E27FC236}">
              <a16:creationId xmlns:a16="http://schemas.microsoft.com/office/drawing/2014/main" id="{E938F186-6000-4C5A-9899-FD261330DE21}"/>
            </a:ext>
          </a:extLst>
        </xdr:cNvPr>
        <xdr:cNvCxnSpPr/>
      </xdr:nvCxnSpPr>
      <xdr:spPr>
        <a:xfrm>
          <a:off x="2908300" y="64835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56424</xdr:rowOff>
    </xdr:from>
    <xdr:to>
      <xdr:col>10</xdr:col>
      <xdr:colOff>165100</xdr:colOff>
      <xdr:row>37</xdr:row>
      <xdr:rowOff>158024</xdr:rowOff>
    </xdr:to>
    <xdr:sp macro="" textlink="">
      <xdr:nvSpPr>
        <xdr:cNvPr id="80" name="楕円 79">
          <a:extLst>
            <a:ext uri="{FF2B5EF4-FFF2-40B4-BE49-F238E27FC236}">
              <a16:creationId xmlns:a16="http://schemas.microsoft.com/office/drawing/2014/main" id="{9133B117-9F5E-436E-8466-E10EE7378334}"/>
            </a:ext>
          </a:extLst>
        </xdr:cNvPr>
        <xdr:cNvSpPr/>
      </xdr:nvSpPr>
      <xdr:spPr>
        <a:xfrm>
          <a:off x="1968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107224</xdr:rowOff>
    </xdr:from>
    <xdr:to>
      <xdr:col>15</xdr:col>
      <xdr:colOff>50800</xdr:colOff>
      <xdr:row>37</xdr:row>
      <xdr:rowOff>139881</xdr:rowOff>
    </xdr:to>
    <xdr:cxnSp macro="">
      <xdr:nvCxnSpPr>
        <xdr:cNvPr id="81" name="直線コネクタ 80">
          <a:extLst>
            <a:ext uri="{FF2B5EF4-FFF2-40B4-BE49-F238E27FC236}">
              <a16:creationId xmlns:a16="http://schemas.microsoft.com/office/drawing/2014/main" id="{004C126F-B509-4682-8BDA-63CECF300844}"/>
            </a:ext>
          </a:extLst>
        </xdr:cNvPr>
        <xdr:cNvCxnSpPr/>
      </xdr:nvCxnSpPr>
      <xdr:spPr>
        <a:xfrm>
          <a:off x="2019300" y="64508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160927</xdr:rowOff>
    </xdr:from>
    <xdr:to>
      <xdr:col>6</xdr:col>
      <xdr:colOff>38100</xdr:colOff>
      <xdr:row>37</xdr:row>
      <xdr:rowOff>91077</xdr:rowOff>
    </xdr:to>
    <xdr:sp macro="" textlink="">
      <xdr:nvSpPr>
        <xdr:cNvPr id="82" name="楕円 81">
          <a:extLst>
            <a:ext uri="{FF2B5EF4-FFF2-40B4-BE49-F238E27FC236}">
              <a16:creationId xmlns:a16="http://schemas.microsoft.com/office/drawing/2014/main" id="{FE12BD85-1168-4C6F-A514-E3371A8C2039}"/>
            </a:ext>
          </a:extLst>
        </xdr:cNvPr>
        <xdr:cNvSpPr/>
      </xdr:nvSpPr>
      <xdr:spPr>
        <a:xfrm>
          <a:off x="1079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40277</xdr:rowOff>
    </xdr:from>
    <xdr:to>
      <xdr:col>10</xdr:col>
      <xdr:colOff>114300</xdr:colOff>
      <xdr:row>37</xdr:row>
      <xdr:rowOff>107224</xdr:rowOff>
    </xdr:to>
    <xdr:cxnSp macro="">
      <xdr:nvCxnSpPr>
        <xdr:cNvPr id="83" name="直線コネクタ 82">
          <a:extLst>
            <a:ext uri="{FF2B5EF4-FFF2-40B4-BE49-F238E27FC236}">
              <a16:creationId xmlns:a16="http://schemas.microsoft.com/office/drawing/2014/main" id="{9ED4C12E-A9BF-481E-AC57-3835EC0A2862}"/>
            </a:ext>
          </a:extLst>
        </xdr:cNvPr>
        <xdr:cNvCxnSpPr/>
      </xdr:nvCxnSpPr>
      <xdr:spPr>
        <a:xfrm>
          <a:off x="1130300" y="638392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a:extLst>
            <a:ext uri="{FF2B5EF4-FFF2-40B4-BE49-F238E27FC236}">
              <a16:creationId xmlns:a16="http://schemas.microsoft.com/office/drawing/2014/main" id="{8B1CC5DA-786D-42E9-8452-8AB9FC87B5CE}"/>
            </a:ext>
          </a:extLst>
        </xdr:cNvPr>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8000</xdr:rowOff>
    </xdr:from>
    <xdr:ext cx="405111" cy="259045"/>
    <xdr:sp macro="" textlink="">
      <xdr:nvSpPr>
        <xdr:cNvPr id="85" name="n_2aveValue【図書館】&#10;有形固定資産減価償却率">
          <a:extLst>
            <a:ext uri="{FF2B5EF4-FFF2-40B4-BE49-F238E27FC236}">
              <a16:creationId xmlns:a16="http://schemas.microsoft.com/office/drawing/2014/main" id="{17EC0D94-F851-4208-8C53-59BA817AEDA1}"/>
            </a:ext>
          </a:extLst>
        </xdr:cNvPr>
        <xdr:cNvSpPr txBox="1"/>
      </xdr:nvSpPr>
      <xdr:spPr>
        <a:xfrm>
          <a:off x="2705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42290</xdr:rowOff>
    </xdr:from>
    <xdr:ext cx="405111" cy="259045"/>
    <xdr:sp macro="" textlink="">
      <xdr:nvSpPr>
        <xdr:cNvPr id="86" name="n_3aveValue【図書館】&#10;有形固定資産減価償却率">
          <a:extLst>
            <a:ext uri="{FF2B5EF4-FFF2-40B4-BE49-F238E27FC236}">
              <a16:creationId xmlns:a16="http://schemas.microsoft.com/office/drawing/2014/main" id="{D1373FFA-C74B-44EA-89BB-117629B33920}"/>
            </a:ext>
          </a:extLst>
        </xdr:cNvPr>
        <xdr:cNvSpPr txBox="1"/>
      </xdr:nvSpPr>
      <xdr:spPr>
        <a:xfrm>
          <a:off x="1816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164754</xdr:rowOff>
    </xdr:from>
    <xdr:ext cx="405111" cy="259045"/>
    <xdr:sp macro="" textlink="">
      <xdr:nvSpPr>
        <xdr:cNvPr id="87" name="n_4aveValue【図書館】&#10;有形固定資産減価償却率">
          <a:extLst>
            <a:ext uri="{FF2B5EF4-FFF2-40B4-BE49-F238E27FC236}">
              <a16:creationId xmlns:a16="http://schemas.microsoft.com/office/drawing/2014/main" id="{3D55DE2A-F260-498D-95D6-A5EB1900230B}"/>
            </a:ext>
          </a:extLst>
        </xdr:cNvPr>
        <xdr:cNvSpPr txBox="1"/>
      </xdr:nvSpPr>
      <xdr:spPr>
        <a:xfrm>
          <a:off x="927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44649</xdr:rowOff>
    </xdr:from>
    <xdr:ext cx="405111" cy="259045"/>
    <xdr:sp macro="" textlink="">
      <xdr:nvSpPr>
        <xdr:cNvPr id="88" name="n_1mainValue【図書館】&#10;有形固定資産減価償却率">
          <a:extLst>
            <a:ext uri="{FF2B5EF4-FFF2-40B4-BE49-F238E27FC236}">
              <a16:creationId xmlns:a16="http://schemas.microsoft.com/office/drawing/2014/main" id="{FB69D96E-2214-4004-80E8-FF20AD0563EF}"/>
            </a:ext>
          </a:extLst>
        </xdr:cNvPr>
        <xdr:cNvSpPr txBox="1"/>
      </xdr:nvSpPr>
      <xdr:spPr>
        <a:xfrm>
          <a:off x="3582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10358</xdr:rowOff>
    </xdr:from>
    <xdr:ext cx="405111" cy="259045"/>
    <xdr:sp macro="" textlink="">
      <xdr:nvSpPr>
        <xdr:cNvPr id="89" name="n_2mainValue【図書館】&#10;有形固定資産減価償却率">
          <a:extLst>
            <a:ext uri="{FF2B5EF4-FFF2-40B4-BE49-F238E27FC236}">
              <a16:creationId xmlns:a16="http://schemas.microsoft.com/office/drawing/2014/main" id="{44AAFC53-6DE4-462A-88EA-6E76AEFBBAA5}"/>
            </a:ext>
          </a:extLst>
        </xdr:cNvPr>
        <xdr:cNvSpPr txBox="1"/>
      </xdr:nvSpPr>
      <xdr:spPr>
        <a:xfrm>
          <a:off x="2705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149151</xdr:rowOff>
    </xdr:from>
    <xdr:ext cx="405111" cy="259045"/>
    <xdr:sp macro="" textlink="">
      <xdr:nvSpPr>
        <xdr:cNvPr id="90" name="n_3mainValue【図書館】&#10;有形固定資産減価償却率">
          <a:extLst>
            <a:ext uri="{FF2B5EF4-FFF2-40B4-BE49-F238E27FC236}">
              <a16:creationId xmlns:a16="http://schemas.microsoft.com/office/drawing/2014/main" id="{654E20A3-2549-4755-A948-1457094E0A5F}"/>
            </a:ext>
          </a:extLst>
        </xdr:cNvPr>
        <xdr:cNvSpPr txBox="1"/>
      </xdr:nvSpPr>
      <xdr:spPr>
        <a:xfrm>
          <a:off x="18167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82204</xdr:rowOff>
    </xdr:from>
    <xdr:ext cx="405111" cy="259045"/>
    <xdr:sp macro="" textlink="">
      <xdr:nvSpPr>
        <xdr:cNvPr id="91" name="n_4mainValue【図書館】&#10;有形固定資産減価償却率">
          <a:extLst>
            <a:ext uri="{FF2B5EF4-FFF2-40B4-BE49-F238E27FC236}">
              <a16:creationId xmlns:a16="http://schemas.microsoft.com/office/drawing/2014/main" id="{4694D78F-C328-4E0F-AE06-E1D65F47EC6C}"/>
            </a:ext>
          </a:extLst>
        </xdr:cNvPr>
        <xdr:cNvSpPr txBox="1"/>
      </xdr:nvSpPr>
      <xdr:spPr>
        <a:xfrm>
          <a:off x="927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661998D-595F-4DD9-A4B7-3C343EE329E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E7591EA-1142-4543-8794-B50748ABC1C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DAF77F0-7037-4F61-BCC3-333A98A5A29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7147447-3C24-42EA-9E93-B7FA2E65E2D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FA05136-B74F-4A2F-831C-8A416B1B5CC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DC09570-78F4-4FE3-A3A2-4FD83B2F9B3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E63DC83-8388-4903-9132-75038B6362F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B87436D-9D83-4833-B499-3C3355353DE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FF7AADA-E164-4161-BC93-C4C3FB78353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343D1AB-1B76-426F-9DAD-1DB4619E3E6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F32B20-E04D-4BC4-A712-47E5B95A46B8}"/>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34F4C421-FAD6-4984-8987-971DBA413BE3}"/>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99CB5268-F19A-4378-A188-621549D17C3A}"/>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8300F548-FE57-46B4-8622-66427124E39E}"/>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B16DF5A2-38E1-46DA-8FC9-796EBD7AC053}"/>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C10EC86B-6AB4-46C6-9FB3-78C7ACADB1D5}"/>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9939FC62-D74B-4E59-BDE6-51A94A59E756}"/>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52205AF2-7636-4CFA-B3A0-B4AA70F661AE}"/>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4E0C886F-B74F-4136-84B8-2EE2258D958C}"/>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B0861B39-37F6-4CE2-870E-966ACD93B65A}"/>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19FD3878-883E-416E-9C41-F23DD17F13CB}"/>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55954AF7-C668-4EEE-A623-0DA66E82B1C7}"/>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BA680546-0AB8-4551-A5FA-93509F47017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40D51363-B7F6-45C0-B850-51CD001E3B3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C457C6CE-FE34-4CD4-BCE3-2B650B57EF3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B2F36401-478B-47DA-B803-B717962E03BE}"/>
            </a:ext>
          </a:extLst>
        </xdr:cNvPr>
        <xdr:cNvCxnSpPr/>
      </xdr:nvCxnSpPr>
      <xdr:spPr>
        <a:xfrm flipV="1">
          <a:off x="10476865" y="56997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624F66A9-6E5D-481E-ABF2-127BC2F84323}"/>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940DAAFE-8702-4803-8EEE-D7BB75E96A28}"/>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20" name="【図書館】&#10;一人当たり面積最大値テキスト">
          <a:extLst>
            <a:ext uri="{FF2B5EF4-FFF2-40B4-BE49-F238E27FC236}">
              <a16:creationId xmlns:a16="http://schemas.microsoft.com/office/drawing/2014/main" id="{FA4CB1E3-FB05-42BF-BD12-61EBCCD09744}"/>
            </a:ext>
          </a:extLst>
        </xdr:cNvPr>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21" name="直線コネクタ 120">
          <a:extLst>
            <a:ext uri="{FF2B5EF4-FFF2-40B4-BE49-F238E27FC236}">
              <a16:creationId xmlns:a16="http://schemas.microsoft.com/office/drawing/2014/main" id="{E9B2B0C7-F7B5-455B-A228-787A70A0E963}"/>
            </a:ext>
          </a:extLst>
        </xdr:cNvPr>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18523</xdr:rowOff>
    </xdr:from>
    <xdr:ext cx="469744" cy="259045"/>
    <xdr:sp macro="" textlink="">
      <xdr:nvSpPr>
        <xdr:cNvPr id="122" name="【図書館】&#10;一人当たり面積平均値テキスト">
          <a:extLst>
            <a:ext uri="{FF2B5EF4-FFF2-40B4-BE49-F238E27FC236}">
              <a16:creationId xmlns:a16="http://schemas.microsoft.com/office/drawing/2014/main" id="{7793FDA2-3479-4157-AA80-7E6949EE9CE4}"/>
            </a:ext>
          </a:extLst>
        </xdr:cNvPr>
        <xdr:cNvSpPr txBox="1"/>
      </xdr:nvSpPr>
      <xdr:spPr>
        <a:xfrm>
          <a:off x="10515600" y="6705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3" name="フローチャート: 判断 122">
          <a:extLst>
            <a:ext uri="{FF2B5EF4-FFF2-40B4-BE49-F238E27FC236}">
              <a16:creationId xmlns:a16="http://schemas.microsoft.com/office/drawing/2014/main" id="{AA49399E-A042-40D1-ADF6-6419717C0511}"/>
            </a:ext>
          </a:extLst>
        </xdr:cNvPr>
        <xdr:cNvSpPr/>
      </xdr:nvSpPr>
      <xdr:spPr>
        <a:xfrm>
          <a:off x="104267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24" name="フローチャート: 判断 123">
          <a:extLst>
            <a:ext uri="{FF2B5EF4-FFF2-40B4-BE49-F238E27FC236}">
              <a16:creationId xmlns:a16="http://schemas.microsoft.com/office/drawing/2014/main" id="{77795CFB-1E88-4B59-A5E7-07F19F9E7B2C}"/>
            </a:ext>
          </a:extLst>
        </xdr:cNvPr>
        <xdr:cNvSpPr/>
      </xdr:nvSpPr>
      <xdr:spPr>
        <a:xfrm>
          <a:off x="9588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111941</xdr:rowOff>
    </xdr:from>
    <xdr:to>
      <xdr:col>46</xdr:col>
      <xdr:colOff>38100</xdr:colOff>
      <xdr:row>40</xdr:row>
      <xdr:rowOff>42091</xdr:rowOff>
    </xdr:to>
    <xdr:sp macro="" textlink="">
      <xdr:nvSpPr>
        <xdr:cNvPr id="125" name="フローチャート: 判断 124">
          <a:extLst>
            <a:ext uri="{FF2B5EF4-FFF2-40B4-BE49-F238E27FC236}">
              <a16:creationId xmlns:a16="http://schemas.microsoft.com/office/drawing/2014/main" id="{1E82FA7E-9460-4BF2-8B82-6F8488605D8B}"/>
            </a:ext>
          </a:extLst>
        </xdr:cNvPr>
        <xdr:cNvSpPr/>
      </xdr:nvSpPr>
      <xdr:spPr>
        <a:xfrm>
          <a:off x="8699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26" name="フローチャート: 判断 125">
          <a:extLst>
            <a:ext uri="{FF2B5EF4-FFF2-40B4-BE49-F238E27FC236}">
              <a16:creationId xmlns:a16="http://schemas.microsoft.com/office/drawing/2014/main" id="{38C096A0-AFED-43FF-AA31-3076B4E14679}"/>
            </a:ext>
          </a:extLst>
        </xdr:cNvPr>
        <xdr:cNvSpPr/>
      </xdr:nvSpPr>
      <xdr:spPr>
        <a:xfrm>
          <a:off x="7810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95613</xdr:rowOff>
    </xdr:from>
    <xdr:to>
      <xdr:col>36</xdr:col>
      <xdr:colOff>165100</xdr:colOff>
      <xdr:row>40</xdr:row>
      <xdr:rowOff>25763</xdr:rowOff>
    </xdr:to>
    <xdr:sp macro="" textlink="">
      <xdr:nvSpPr>
        <xdr:cNvPr id="127" name="フローチャート: 判断 126">
          <a:extLst>
            <a:ext uri="{FF2B5EF4-FFF2-40B4-BE49-F238E27FC236}">
              <a16:creationId xmlns:a16="http://schemas.microsoft.com/office/drawing/2014/main" id="{03DA25D1-9B0E-4DEC-A7D5-33FCD4233B61}"/>
            </a:ext>
          </a:extLst>
        </xdr:cNvPr>
        <xdr:cNvSpPr/>
      </xdr:nvSpPr>
      <xdr:spPr>
        <a:xfrm>
          <a:off x="6921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E341E26-10EF-4E0F-B391-4AAB994F24E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7AF44F0-0C76-47A7-A083-FB61D5F5B4C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3326451-B1E7-4667-BB49-75C262BD1F2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6FEF9CE6-E8D5-4BB4-A516-B36DEB6894C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2430FCD-5F55-47D5-B99F-CB5AC0EF8DB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116840</xdr:rowOff>
    </xdr:from>
    <xdr:to>
      <xdr:col>55</xdr:col>
      <xdr:colOff>50800</xdr:colOff>
      <xdr:row>39</xdr:row>
      <xdr:rowOff>46990</xdr:rowOff>
    </xdr:to>
    <xdr:sp macro="" textlink="">
      <xdr:nvSpPr>
        <xdr:cNvPr id="133" name="楕円 132">
          <a:extLst>
            <a:ext uri="{FF2B5EF4-FFF2-40B4-BE49-F238E27FC236}">
              <a16:creationId xmlns:a16="http://schemas.microsoft.com/office/drawing/2014/main" id="{20220D50-9555-490C-A0E0-295D5916735A}"/>
            </a:ext>
          </a:extLst>
        </xdr:cNvPr>
        <xdr:cNvSpPr/>
      </xdr:nvSpPr>
      <xdr:spPr>
        <a:xfrm>
          <a:off x="10426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139717</xdr:rowOff>
    </xdr:from>
    <xdr:ext cx="469744" cy="259045"/>
    <xdr:sp macro="" textlink="">
      <xdr:nvSpPr>
        <xdr:cNvPr id="134" name="【図書館】&#10;一人当たり面積該当値テキスト">
          <a:extLst>
            <a:ext uri="{FF2B5EF4-FFF2-40B4-BE49-F238E27FC236}">
              <a16:creationId xmlns:a16="http://schemas.microsoft.com/office/drawing/2014/main" id="{889BF0D4-B1FC-487D-86E2-466C7CA3EB4E}"/>
            </a:ext>
          </a:extLst>
        </xdr:cNvPr>
        <xdr:cNvSpPr txBox="1"/>
      </xdr:nvSpPr>
      <xdr:spPr>
        <a:xfrm>
          <a:off x="10515600"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126637</xdr:rowOff>
    </xdr:from>
    <xdr:to>
      <xdr:col>50</xdr:col>
      <xdr:colOff>165100</xdr:colOff>
      <xdr:row>39</xdr:row>
      <xdr:rowOff>56787</xdr:rowOff>
    </xdr:to>
    <xdr:sp macro="" textlink="">
      <xdr:nvSpPr>
        <xdr:cNvPr id="135" name="楕円 134">
          <a:extLst>
            <a:ext uri="{FF2B5EF4-FFF2-40B4-BE49-F238E27FC236}">
              <a16:creationId xmlns:a16="http://schemas.microsoft.com/office/drawing/2014/main" id="{2F997E63-69B9-46C2-AB03-8A7D4653EC9B}"/>
            </a:ext>
          </a:extLst>
        </xdr:cNvPr>
        <xdr:cNvSpPr/>
      </xdr:nvSpPr>
      <xdr:spPr>
        <a:xfrm>
          <a:off x="9588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167640</xdr:rowOff>
    </xdr:from>
    <xdr:to>
      <xdr:col>55</xdr:col>
      <xdr:colOff>0</xdr:colOff>
      <xdr:row>39</xdr:row>
      <xdr:rowOff>5987</xdr:rowOff>
    </xdr:to>
    <xdr:cxnSp macro="">
      <xdr:nvCxnSpPr>
        <xdr:cNvPr id="136" name="直線コネクタ 135">
          <a:extLst>
            <a:ext uri="{FF2B5EF4-FFF2-40B4-BE49-F238E27FC236}">
              <a16:creationId xmlns:a16="http://schemas.microsoft.com/office/drawing/2014/main" id="{A1D2CE85-E851-4E84-ACB9-4AA231183215}"/>
            </a:ext>
          </a:extLst>
        </xdr:cNvPr>
        <xdr:cNvCxnSpPr/>
      </xdr:nvCxnSpPr>
      <xdr:spPr>
        <a:xfrm flipV="1">
          <a:off x="9639300" y="668274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133169</xdr:rowOff>
    </xdr:from>
    <xdr:to>
      <xdr:col>46</xdr:col>
      <xdr:colOff>38100</xdr:colOff>
      <xdr:row>39</xdr:row>
      <xdr:rowOff>63319</xdr:rowOff>
    </xdr:to>
    <xdr:sp macro="" textlink="">
      <xdr:nvSpPr>
        <xdr:cNvPr id="137" name="楕円 136">
          <a:extLst>
            <a:ext uri="{FF2B5EF4-FFF2-40B4-BE49-F238E27FC236}">
              <a16:creationId xmlns:a16="http://schemas.microsoft.com/office/drawing/2014/main" id="{7004B37C-1A6E-406F-826D-BB1922514392}"/>
            </a:ext>
          </a:extLst>
        </xdr:cNvPr>
        <xdr:cNvSpPr/>
      </xdr:nvSpPr>
      <xdr:spPr>
        <a:xfrm>
          <a:off x="8699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5987</xdr:rowOff>
    </xdr:from>
    <xdr:to>
      <xdr:col>50</xdr:col>
      <xdr:colOff>114300</xdr:colOff>
      <xdr:row>39</xdr:row>
      <xdr:rowOff>12519</xdr:rowOff>
    </xdr:to>
    <xdr:cxnSp macro="">
      <xdr:nvCxnSpPr>
        <xdr:cNvPr id="138" name="直線コネクタ 137">
          <a:extLst>
            <a:ext uri="{FF2B5EF4-FFF2-40B4-BE49-F238E27FC236}">
              <a16:creationId xmlns:a16="http://schemas.microsoft.com/office/drawing/2014/main" id="{C2B5B9B0-D32D-4059-B328-83D59321A47C}"/>
            </a:ext>
          </a:extLst>
        </xdr:cNvPr>
        <xdr:cNvCxnSpPr/>
      </xdr:nvCxnSpPr>
      <xdr:spPr>
        <a:xfrm flipV="1">
          <a:off x="8750300" y="66925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9" name="楕円 138">
          <a:extLst>
            <a:ext uri="{FF2B5EF4-FFF2-40B4-BE49-F238E27FC236}">
              <a16:creationId xmlns:a16="http://schemas.microsoft.com/office/drawing/2014/main" id="{79718058-0136-46CD-9261-8DF7B5DB9BD6}"/>
            </a:ext>
          </a:extLst>
        </xdr:cNvPr>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12519</xdr:rowOff>
    </xdr:from>
    <xdr:to>
      <xdr:col>45</xdr:col>
      <xdr:colOff>177800</xdr:colOff>
      <xdr:row>39</xdr:row>
      <xdr:rowOff>19050</xdr:rowOff>
    </xdr:to>
    <xdr:cxnSp macro="">
      <xdr:nvCxnSpPr>
        <xdr:cNvPr id="140" name="直線コネクタ 139">
          <a:extLst>
            <a:ext uri="{FF2B5EF4-FFF2-40B4-BE49-F238E27FC236}">
              <a16:creationId xmlns:a16="http://schemas.microsoft.com/office/drawing/2014/main" id="{683BE5DC-922A-4162-BE3A-A4B9F7DC2C49}"/>
            </a:ext>
          </a:extLst>
        </xdr:cNvPr>
        <xdr:cNvCxnSpPr/>
      </xdr:nvCxnSpPr>
      <xdr:spPr>
        <a:xfrm flipV="1">
          <a:off x="7861300" y="66990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41" name="楕円 140">
          <a:extLst>
            <a:ext uri="{FF2B5EF4-FFF2-40B4-BE49-F238E27FC236}">
              <a16:creationId xmlns:a16="http://schemas.microsoft.com/office/drawing/2014/main" id="{A2777E40-7045-49DC-92BD-6942216A7F65}"/>
            </a:ext>
          </a:extLst>
        </xdr:cNvPr>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19050</xdr:rowOff>
    </xdr:to>
    <xdr:cxnSp macro="">
      <xdr:nvCxnSpPr>
        <xdr:cNvPr id="142" name="直線コネクタ 141">
          <a:extLst>
            <a:ext uri="{FF2B5EF4-FFF2-40B4-BE49-F238E27FC236}">
              <a16:creationId xmlns:a16="http://schemas.microsoft.com/office/drawing/2014/main" id="{201444EF-B1E6-4153-B9E7-EA7E114F58EF}"/>
            </a:ext>
          </a:extLst>
        </xdr:cNvPr>
        <xdr:cNvCxnSpPr/>
      </xdr:nvCxnSpPr>
      <xdr:spPr>
        <a:xfrm>
          <a:off x="6972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126292</xdr:rowOff>
    </xdr:from>
    <xdr:ext cx="469744" cy="259045"/>
    <xdr:sp macro="" textlink="">
      <xdr:nvSpPr>
        <xdr:cNvPr id="143" name="n_1aveValue【図書館】&#10;一人当たり面積">
          <a:extLst>
            <a:ext uri="{FF2B5EF4-FFF2-40B4-BE49-F238E27FC236}">
              <a16:creationId xmlns:a16="http://schemas.microsoft.com/office/drawing/2014/main" id="{DB08B564-4065-46B1-B186-FF0FA0BB1048}"/>
            </a:ext>
          </a:extLst>
        </xdr:cNvPr>
        <xdr:cNvSpPr txBox="1"/>
      </xdr:nvSpPr>
      <xdr:spPr>
        <a:xfrm>
          <a:off x="93917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33218</xdr:rowOff>
    </xdr:from>
    <xdr:ext cx="469744" cy="259045"/>
    <xdr:sp macro="" textlink="">
      <xdr:nvSpPr>
        <xdr:cNvPr id="144" name="n_2aveValue【図書館】&#10;一人当たり面積">
          <a:extLst>
            <a:ext uri="{FF2B5EF4-FFF2-40B4-BE49-F238E27FC236}">
              <a16:creationId xmlns:a16="http://schemas.microsoft.com/office/drawing/2014/main" id="{8EBB0A59-B0A0-424C-8F50-F55224ECB56D}"/>
            </a:ext>
          </a:extLst>
        </xdr:cNvPr>
        <xdr:cNvSpPr txBox="1"/>
      </xdr:nvSpPr>
      <xdr:spPr>
        <a:xfrm>
          <a:off x="8515427" y="689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20155</xdr:rowOff>
    </xdr:from>
    <xdr:ext cx="469744" cy="259045"/>
    <xdr:sp macro="" textlink="">
      <xdr:nvSpPr>
        <xdr:cNvPr id="145" name="n_3aveValue【図書館】&#10;一人当たり面積">
          <a:extLst>
            <a:ext uri="{FF2B5EF4-FFF2-40B4-BE49-F238E27FC236}">
              <a16:creationId xmlns:a16="http://schemas.microsoft.com/office/drawing/2014/main" id="{1A6AF8D7-16F9-49AA-B78A-CDF721A34DB0}"/>
            </a:ext>
          </a:extLst>
        </xdr:cNvPr>
        <xdr:cNvSpPr txBox="1"/>
      </xdr:nvSpPr>
      <xdr:spPr>
        <a:xfrm>
          <a:off x="7626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16890</xdr:rowOff>
    </xdr:from>
    <xdr:ext cx="469744" cy="259045"/>
    <xdr:sp macro="" textlink="">
      <xdr:nvSpPr>
        <xdr:cNvPr id="146" name="n_4aveValue【図書館】&#10;一人当たり面積">
          <a:extLst>
            <a:ext uri="{FF2B5EF4-FFF2-40B4-BE49-F238E27FC236}">
              <a16:creationId xmlns:a16="http://schemas.microsoft.com/office/drawing/2014/main" id="{A555AD6E-ECF9-45B7-9791-EE5D43C96BEF}"/>
            </a:ext>
          </a:extLst>
        </xdr:cNvPr>
        <xdr:cNvSpPr txBox="1"/>
      </xdr:nvSpPr>
      <xdr:spPr>
        <a:xfrm>
          <a:off x="6737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73314</xdr:rowOff>
    </xdr:from>
    <xdr:ext cx="469744" cy="259045"/>
    <xdr:sp macro="" textlink="">
      <xdr:nvSpPr>
        <xdr:cNvPr id="147" name="n_1mainValue【図書館】&#10;一人当たり面積">
          <a:extLst>
            <a:ext uri="{FF2B5EF4-FFF2-40B4-BE49-F238E27FC236}">
              <a16:creationId xmlns:a16="http://schemas.microsoft.com/office/drawing/2014/main" id="{C58459F2-C2FD-4728-876C-AED2BD935C20}"/>
            </a:ext>
          </a:extLst>
        </xdr:cNvPr>
        <xdr:cNvSpPr txBox="1"/>
      </xdr:nvSpPr>
      <xdr:spPr>
        <a:xfrm>
          <a:off x="9391727" y="641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79846</xdr:rowOff>
    </xdr:from>
    <xdr:ext cx="469744" cy="259045"/>
    <xdr:sp macro="" textlink="">
      <xdr:nvSpPr>
        <xdr:cNvPr id="148" name="n_2mainValue【図書館】&#10;一人当たり面積">
          <a:extLst>
            <a:ext uri="{FF2B5EF4-FFF2-40B4-BE49-F238E27FC236}">
              <a16:creationId xmlns:a16="http://schemas.microsoft.com/office/drawing/2014/main" id="{08E500A3-7ABF-4481-B6B8-EEE3F14273FE}"/>
            </a:ext>
          </a:extLst>
        </xdr:cNvPr>
        <xdr:cNvSpPr txBox="1"/>
      </xdr:nvSpPr>
      <xdr:spPr>
        <a:xfrm>
          <a:off x="8515427" y="64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49" name="n_3mainValue【図書館】&#10;一人当たり面積">
          <a:extLst>
            <a:ext uri="{FF2B5EF4-FFF2-40B4-BE49-F238E27FC236}">
              <a16:creationId xmlns:a16="http://schemas.microsoft.com/office/drawing/2014/main" id="{AEE6F977-DFB0-41D2-A8B8-036A9C158A30}"/>
            </a:ext>
          </a:extLst>
        </xdr:cNvPr>
        <xdr:cNvSpPr txBox="1"/>
      </xdr:nvSpPr>
      <xdr:spPr>
        <a:xfrm>
          <a:off x="7626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86377</xdr:rowOff>
    </xdr:from>
    <xdr:ext cx="469744" cy="259045"/>
    <xdr:sp macro="" textlink="">
      <xdr:nvSpPr>
        <xdr:cNvPr id="150" name="n_4mainValue【図書館】&#10;一人当たり面積">
          <a:extLst>
            <a:ext uri="{FF2B5EF4-FFF2-40B4-BE49-F238E27FC236}">
              <a16:creationId xmlns:a16="http://schemas.microsoft.com/office/drawing/2014/main" id="{827DA8C7-E228-406C-864A-74578F01BF2C}"/>
            </a:ext>
          </a:extLst>
        </xdr:cNvPr>
        <xdr:cNvSpPr txBox="1"/>
      </xdr:nvSpPr>
      <xdr:spPr>
        <a:xfrm>
          <a:off x="6737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89653A0F-4B07-499F-A59D-6C9DB678F4B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FF4AE39-39A4-48AB-98DC-CFF2DB2C149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9E34250B-0D72-462F-846B-1076993D594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FA52EB59-F809-4197-BAC4-CCD7AF03540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55F39F2C-A96B-41F7-8A43-0D4D2E2F24B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2F19D2E1-C1D9-4F3E-B88B-0532555E45B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A9F4CF21-D828-4C07-911F-9CEF322FC41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10234D0F-5EE9-4639-859C-06A06521AAD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DA07A6FA-5F0A-4B44-AABF-85B0471D1BF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3231E098-DA9A-4DA6-B388-A49920BE5C3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47ECD410-4E6A-4419-A2AA-2735CAD9413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B274C400-962F-4C12-B3B5-4FCA7AF77CF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944DE229-9BE6-4AED-BC03-2C1B6BAF4D8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289EB36B-7960-4A7C-9A1E-6C37CA27CD8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FC545434-0F17-4666-8278-0EAFE3EAECF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BC37F420-14F2-4052-B68D-48B33A7A39E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3240AFE1-52E6-4883-878C-E87F3C481CB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9127A578-D089-464B-8B3A-1BD601E2342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A6465B47-6943-44C6-9C70-8FCF553F760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994FD0CB-68C9-4210-B2D6-414059FB20A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A3F60A0C-C308-43A5-AD2B-7F73EBE75BA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F735C4CF-C40B-4CC2-BD97-348DF477CC0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44A54370-8026-45AA-9791-19D3B55A99D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D5FBB9B2-B989-4DF0-A1E2-76AC700D708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1AFD4852-7BA6-429B-AB55-146A2AC1CF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6" name="直線コネクタ 175">
          <a:extLst>
            <a:ext uri="{FF2B5EF4-FFF2-40B4-BE49-F238E27FC236}">
              <a16:creationId xmlns:a16="http://schemas.microsoft.com/office/drawing/2014/main" id="{DCE5ACE7-EBCB-4A93-A5B7-2214C8D7359A}"/>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7" name="【体育館・プール】&#10;有形固定資産減価償却率最小値テキスト">
          <a:extLst>
            <a:ext uri="{FF2B5EF4-FFF2-40B4-BE49-F238E27FC236}">
              <a16:creationId xmlns:a16="http://schemas.microsoft.com/office/drawing/2014/main" id="{53D45359-9C34-4AF8-A48B-F09E36059EE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8" name="直線コネクタ 177">
          <a:extLst>
            <a:ext uri="{FF2B5EF4-FFF2-40B4-BE49-F238E27FC236}">
              <a16:creationId xmlns:a16="http://schemas.microsoft.com/office/drawing/2014/main" id="{531AD9DB-B661-4319-BB62-3EC3E253CFF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9" name="【体育館・プール】&#10;有形固定資産減価償却率最大値テキスト">
          <a:extLst>
            <a:ext uri="{FF2B5EF4-FFF2-40B4-BE49-F238E27FC236}">
              <a16:creationId xmlns:a16="http://schemas.microsoft.com/office/drawing/2014/main" id="{19F0350F-7EAF-47DB-8337-D20366D2A7A2}"/>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80" name="直線コネクタ 179">
          <a:extLst>
            <a:ext uri="{FF2B5EF4-FFF2-40B4-BE49-F238E27FC236}">
              <a16:creationId xmlns:a16="http://schemas.microsoft.com/office/drawing/2014/main" id="{DA6C912A-7407-4B36-9A48-15705C044E87}"/>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5C708702-3839-4280-95ED-0F540F46962D}"/>
            </a:ext>
          </a:extLst>
        </xdr:cNvPr>
        <xdr:cNvSpPr txBox="1"/>
      </xdr:nvSpPr>
      <xdr:spPr>
        <a:xfrm>
          <a:off x="4673600" y="1054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2" name="フローチャート: 判断 181">
          <a:extLst>
            <a:ext uri="{FF2B5EF4-FFF2-40B4-BE49-F238E27FC236}">
              <a16:creationId xmlns:a16="http://schemas.microsoft.com/office/drawing/2014/main" id="{74068437-CA54-4335-B482-27D60E030A50}"/>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183" name="フローチャート: 判断 182">
          <a:extLst>
            <a:ext uri="{FF2B5EF4-FFF2-40B4-BE49-F238E27FC236}">
              <a16:creationId xmlns:a16="http://schemas.microsoft.com/office/drawing/2014/main" id="{47893231-6D55-4054-9611-9B98588FED0F}"/>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184" name="フローチャート: 判断 183">
          <a:extLst>
            <a:ext uri="{FF2B5EF4-FFF2-40B4-BE49-F238E27FC236}">
              <a16:creationId xmlns:a16="http://schemas.microsoft.com/office/drawing/2014/main" id="{272C1E07-17A2-40E0-BBE6-EEF75FD50418}"/>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85" name="フローチャート: 判断 184">
          <a:extLst>
            <a:ext uri="{FF2B5EF4-FFF2-40B4-BE49-F238E27FC236}">
              <a16:creationId xmlns:a16="http://schemas.microsoft.com/office/drawing/2014/main" id="{634BEE47-310C-452B-A85B-8FDDE5D09773}"/>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186" name="フローチャート: 判断 185">
          <a:extLst>
            <a:ext uri="{FF2B5EF4-FFF2-40B4-BE49-F238E27FC236}">
              <a16:creationId xmlns:a16="http://schemas.microsoft.com/office/drawing/2014/main" id="{26E43AE4-2180-4BD3-977A-9564B40212E4}"/>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259ED14-FA5D-4D2D-A380-1494420AC31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735CC65-907F-4293-9595-D77D50D9E2A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D92FCE0-2C5A-47FB-9766-5E9535D0BE5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D42EA5FA-E80C-424F-9015-BB84045C47A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D663E64E-548B-4C25-803A-12CD6796A43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81462</xdr:rowOff>
    </xdr:from>
    <xdr:to>
      <xdr:col>24</xdr:col>
      <xdr:colOff>114300</xdr:colOff>
      <xdr:row>62</xdr:row>
      <xdr:rowOff>11612</xdr:rowOff>
    </xdr:to>
    <xdr:sp macro="" textlink="">
      <xdr:nvSpPr>
        <xdr:cNvPr id="192" name="楕円 191">
          <a:extLst>
            <a:ext uri="{FF2B5EF4-FFF2-40B4-BE49-F238E27FC236}">
              <a16:creationId xmlns:a16="http://schemas.microsoft.com/office/drawing/2014/main" id="{07F99375-1F0E-43D3-909D-F031EAB30951}"/>
            </a:ext>
          </a:extLst>
        </xdr:cNvPr>
        <xdr:cNvSpPr/>
      </xdr:nvSpPr>
      <xdr:spPr>
        <a:xfrm>
          <a:off x="45847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104339</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4DE429BE-37DB-4102-965F-C5CC18F40710}"/>
            </a:ext>
          </a:extLst>
        </xdr:cNvPr>
        <xdr:cNvSpPr txBox="1"/>
      </xdr:nvSpPr>
      <xdr:spPr>
        <a:xfrm>
          <a:off x="4673600" y="10391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63500</xdr:rowOff>
    </xdr:from>
    <xdr:to>
      <xdr:col>20</xdr:col>
      <xdr:colOff>38100</xdr:colOff>
      <xdr:row>61</xdr:row>
      <xdr:rowOff>165100</xdr:rowOff>
    </xdr:to>
    <xdr:sp macro="" textlink="">
      <xdr:nvSpPr>
        <xdr:cNvPr id="194" name="楕円 193">
          <a:extLst>
            <a:ext uri="{FF2B5EF4-FFF2-40B4-BE49-F238E27FC236}">
              <a16:creationId xmlns:a16="http://schemas.microsoft.com/office/drawing/2014/main" id="{7604948C-7B68-42B4-8112-17E3F5D81441}"/>
            </a:ext>
          </a:extLst>
        </xdr:cNvPr>
        <xdr:cNvSpPr/>
      </xdr:nvSpPr>
      <xdr:spPr>
        <a:xfrm>
          <a:off x="3746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114300</xdr:rowOff>
    </xdr:from>
    <xdr:to>
      <xdr:col>24</xdr:col>
      <xdr:colOff>63500</xdr:colOff>
      <xdr:row>61</xdr:row>
      <xdr:rowOff>132262</xdr:rowOff>
    </xdr:to>
    <xdr:cxnSp macro="">
      <xdr:nvCxnSpPr>
        <xdr:cNvPr id="195" name="直線コネクタ 194">
          <a:extLst>
            <a:ext uri="{FF2B5EF4-FFF2-40B4-BE49-F238E27FC236}">
              <a16:creationId xmlns:a16="http://schemas.microsoft.com/office/drawing/2014/main" id="{BD0F3943-9FBB-420D-98FB-1D841AD63B8A}"/>
            </a:ext>
          </a:extLst>
        </xdr:cNvPr>
        <xdr:cNvCxnSpPr/>
      </xdr:nvCxnSpPr>
      <xdr:spPr>
        <a:xfrm>
          <a:off x="3797300" y="1057275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32476</xdr:rowOff>
    </xdr:from>
    <xdr:to>
      <xdr:col>15</xdr:col>
      <xdr:colOff>101600</xdr:colOff>
      <xdr:row>61</xdr:row>
      <xdr:rowOff>134076</xdr:rowOff>
    </xdr:to>
    <xdr:sp macro="" textlink="">
      <xdr:nvSpPr>
        <xdr:cNvPr id="196" name="楕円 195">
          <a:extLst>
            <a:ext uri="{FF2B5EF4-FFF2-40B4-BE49-F238E27FC236}">
              <a16:creationId xmlns:a16="http://schemas.microsoft.com/office/drawing/2014/main" id="{12994EF0-9648-4670-9CA1-004629044006}"/>
            </a:ext>
          </a:extLst>
        </xdr:cNvPr>
        <xdr:cNvSpPr/>
      </xdr:nvSpPr>
      <xdr:spPr>
        <a:xfrm>
          <a:off x="2857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83276</xdr:rowOff>
    </xdr:from>
    <xdr:to>
      <xdr:col>19</xdr:col>
      <xdr:colOff>177800</xdr:colOff>
      <xdr:row>61</xdr:row>
      <xdr:rowOff>114300</xdr:rowOff>
    </xdr:to>
    <xdr:cxnSp macro="">
      <xdr:nvCxnSpPr>
        <xdr:cNvPr id="197" name="直線コネクタ 196">
          <a:extLst>
            <a:ext uri="{FF2B5EF4-FFF2-40B4-BE49-F238E27FC236}">
              <a16:creationId xmlns:a16="http://schemas.microsoft.com/office/drawing/2014/main" id="{92B882B8-FE98-45E7-97C2-D1D9F7074F29}"/>
            </a:ext>
          </a:extLst>
        </xdr:cNvPr>
        <xdr:cNvCxnSpPr/>
      </xdr:nvCxnSpPr>
      <xdr:spPr>
        <a:xfrm>
          <a:off x="2908300" y="105417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153307</xdr:rowOff>
    </xdr:from>
    <xdr:to>
      <xdr:col>10</xdr:col>
      <xdr:colOff>165100</xdr:colOff>
      <xdr:row>61</xdr:row>
      <xdr:rowOff>83457</xdr:rowOff>
    </xdr:to>
    <xdr:sp macro="" textlink="">
      <xdr:nvSpPr>
        <xdr:cNvPr id="198" name="楕円 197">
          <a:extLst>
            <a:ext uri="{FF2B5EF4-FFF2-40B4-BE49-F238E27FC236}">
              <a16:creationId xmlns:a16="http://schemas.microsoft.com/office/drawing/2014/main" id="{F3028F02-7525-42A8-8684-45965EC9E2AD}"/>
            </a:ext>
          </a:extLst>
        </xdr:cNvPr>
        <xdr:cNvSpPr/>
      </xdr:nvSpPr>
      <xdr:spPr>
        <a:xfrm>
          <a:off x="1968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32657</xdr:rowOff>
    </xdr:from>
    <xdr:to>
      <xdr:col>15</xdr:col>
      <xdr:colOff>50800</xdr:colOff>
      <xdr:row>61</xdr:row>
      <xdr:rowOff>83276</xdr:rowOff>
    </xdr:to>
    <xdr:cxnSp macro="">
      <xdr:nvCxnSpPr>
        <xdr:cNvPr id="199" name="直線コネクタ 198">
          <a:extLst>
            <a:ext uri="{FF2B5EF4-FFF2-40B4-BE49-F238E27FC236}">
              <a16:creationId xmlns:a16="http://schemas.microsoft.com/office/drawing/2014/main" id="{1551DF05-A1AD-4DCE-92BE-D6162503BA7B}"/>
            </a:ext>
          </a:extLst>
        </xdr:cNvPr>
        <xdr:cNvCxnSpPr/>
      </xdr:nvCxnSpPr>
      <xdr:spPr>
        <a:xfrm>
          <a:off x="2019300" y="1049110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87993</xdr:rowOff>
    </xdr:from>
    <xdr:to>
      <xdr:col>6</xdr:col>
      <xdr:colOff>38100</xdr:colOff>
      <xdr:row>64</xdr:row>
      <xdr:rowOff>18143</xdr:rowOff>
    </xdr:to>
    <xdr:sp macro="" textlink="">
      <xdr:nvSpPr>
        <xdr:cNvPr id="200" name="楕円 199">
          <a:extLst>
            <a:ext uri="{FF2B5EF4-FFF2-40B4-BE49-F238E27FC236}">
              <a16:creationId xmlns:a16="http://schemas.microsoft.com/office/drawing/2014/main" id="{DBC710C9-B2DE-4D9C-8206-E1B253AD2FBF}"/>
            </a:ext>
          </a:extLst>
        </xdr:cNvPr>
        <xdr:cNvSpPr/>
      </xdr:nvSpPr>
      <xdr:spPr>
        <a:xfrm>
          <a:off x="1079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32657</xdr:rowOff>
    </xdr:from>
    <xdr:to>
      <xdr:col>10</xdr:col>
      <xdr:colOff>114300</xdr:colOff>
      <xdr:row>63</xdr:row>
      <xdr:rowOff>138793</xdr:rowOff>
    </xdr:to>
    <xdr:cxnSp macro="">
      <xdr:nvCxnSpPr>
        <xdr:cNvPr id="201" name="直線コネクタ 200">
          <a:extLst>
            <a:ext uri="{FF2B5EF4-FFF2-40B4-BE49-F238E27FC236}">
              <a16:creationId xmlns:a16="http://schemas.microsoft.com/office/drawing/2014/main" id="{64CC06D1-9112-42FB-A896-BF8C421C3040}"/>
            </a:ext>
          </a:extLst>
        </xdr:cNvPr>
        <xdr:cNvCxnSpPr/>
      </xdr:nvCxnSpPr>
      <xdr:spPr>
        <a:xfrm flipV="1">
          <a:off x="1130300" y="10491107"/>
          <a:ext cx="889000" cy="44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202" name="n_1aveValue【体育館・プール】&#10;有形固定資産減価償却率">
          <a:extLst>
            <a:ext uri="{FF2B5EF4-FFF2-40B4-BE49-F238E27FC236}">
              <a16:creationId xmlns:a16="http://schemas.microsoft.com/office/drawing/2014/main" id="{E8DB4D8D-9F21-4E07-982E-510BFD716666}"/>
            </a:ext>
          </a:extLst>
        </xdr:cNvPr>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203" name="n_2aveValue【体育館・プール】&#10;有形固定資産減価償却率">
          <a:extLst>
            <a:ext uri="{FF2B5EF4-FFF2-40B4-BE49-F238E27FC236}">
              <a16:creationId xmlns:a16="http://schemas.microsoft.com/office/drawing/2014/main" id="{3227F411-CDE1-4201-8A92-5BF28B910DE8}"/>
            </a:ext>
          </a:extLst>
        </xdr:cNvPr>
        <xdr:cNvSpPr txBox="1"/>
      </xdr:nvSpPr>
      <xdr:spPr>
        <a:xfrm>
          <a:off x="2705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151328</xdr:rowOff>
    </xdr:from>
    <xdr:ext cx="405111" cy="259045"/>
    <xdr:sp macro="" textlink="">
      <xdr:nvSpPr>
        <xdr:cNvPr id="204" name="n_3aveValue【体育館・プール】&#10;有形固定資産減価償却率">
          <a:extLst>
            <a:ext uri="{FF2B5EF4-FFF2-40B4-BE49-F238E27FC236}">
              <a16:creationId xmlns:a16="http://schemas.microsoft.com/office/drawing/2014/main" id="{0B930794-1F60-4AA1-A1DA-8D08EE3EE4B5}"/>
            </a:ext>
          </a:extLst>
        </xdr:cNvPr>
        <xdr:cNvSpPr txBox="1"/>
      </xdr:nvSpPr>
      <xdr:spPr>
        <a:xfrm>
          <a:off x="1816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205" name="n_4aveValue【体育館・プール】&#10;有形固定資産減価償却率">
          <a:extLst>
            <a:ext uri="{FF2B5EF4-FFF2-40B4-BE49-F238E27FC236}">
              <a16:creationId xmlns:a16="http://schemas.microsoft.com/office/drawing/2014/main" id="{53819145-9753-400E-ADB2-6A4B0E0A9480}"/>
            </a:ext>
          </a:extLst>
        </xdr:cNvPr>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10177</xdr:rowOff>
    </xdr:from>
    <xdr:ext cx="405111" cy="259045"/>
    <xdr:sp macro="" textlink="">
      <xdr:nvSpPr>
        <xdr:cNvPr id="206" name="n_1mainValue【体育館・プール】&#10;有形固定資産減価償却率">
          <a:extLst>
            <a:ext uri="{FF2B5EF4-FFF2-40B4-BE49-F238E27FC236}">
              <a16:creationId xmlns:a16="http://schemas.microsoft.com/office/drawing/2014/main" id="{FE584C68-96DB-403F-B81E-0714E4F22F15}"/>
            </a:ext>
          </a:extLst>
        </xdr:cNvPr>
        <xdr:cNvSpPr txBox="1"/>
      </xdr:nvSpPr>
      <xdr:spPr>
        <a:xfrm>
          <a:off x="3582044" y="1029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150603</xdr:rowOff>
    </xdr:from>
    <xdr:ext cx="405111" cy="259045"/>
    <xdr:sp macro="" textlink="">
      <xdr:nvSpPr>
        <xdr:cNvPr id="207" name="n_2mainValue【体育館・プール】&#10;有形固定資産減価償却率">
          <a:extLst>
            <a:ext uri="{FF2B5EF4-FFF2-40B4-BE49-F238E27FC236}">
              <a16:creationId xmlns:a16="http://schemas.microsoft.com/office/drawing/2014/main" id="{C433C122-BE62-43B8-8062-5ACDDD64830F}"/>
            </a:ext>
          </a:extLst>
        </xdr:cNvPr>
        <xdr:cNvSpPr txBox="1"/>
      </xdr:nvSpPr>
      <xdr:spPr>
        <a:xfrm>
          <a:off x="2705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99984</xdr:rowOff>
    </xdr:from>
    <xdr:ext cx="405111" cy="259045"/>
    <xdr:sp macro="" textlink="">
      <xdr:nvSpPr>
        <xdr:cNvPr id="208" name="n_3mainValue【体育館・プール】&#10;有形固定資産減価償却率">
          <a:extLst>
            <a:ext uri="{FF2B5EF4-FFF2-40B4-BE49-F238E27FC236}">
              <a16:creationId xmlns:a16="http://schemas.microsoft.com/office/drawing/2014/main" id="{DCE28842-835C-4A83-9325-F97590F247C4}"/>
            </a:ext>
          </a:extLst>
        </xdr:cNvPr>
        <xdr:cNvSpPr txBox="1"/>
      </xdr:nvSpPr>
      <xdr:spPr>
        <a:xfrm>
          <a:off x="18167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9270</xdr:rowOff>
    </xdr:from>
    <xdr:ext cx="405111" cy="259045"/>
    <xdr:sp macro="" textlink="">
      <xdr:nvSpPr>
        <xdr:cNvPr id="209" name="n_4mainValue【体育館・プール】&#10;有形固定資産減価償却率">
          <a:extLst>
            <a:ext uri="{FF2B5EF4-FFF2-40B4-BE49-F238E27FC236}">
              <a16:creationId xmlns:a16="http://schemas.microsoft.com/office/drawing/2014/main" id="{4850C588-1B2E-4213-B2AC-D974640B192F}"/>
            </a:ext>
          </a:extLst>
        </xdr:cNvPr>
        <xdr:cNvSpPr txBox="1"/>
      </xdr:nvSpPr>
      <xdr:spPr>
        <a:xfrm>
          <a:off x="927744" y="1098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6C66237E-3B41-4448-A64A-17B43B254C5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0074B4DF-1D45-4606-8213-E031725677C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92F4657D-77AD-4B4E-946C-F9114ADB85D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77804721-5A60-448B-90BF-619DBCC3557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5FD1DDAB-0ADF-42F5-BBF9-942AAA1A088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8854D727-E79F-4ED7-812C-573B8C5A905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3B7E3176-9277-4434-B658-72329D6B85B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654308C5-CA9B-45F2-869F-BBDE5D27FB7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BBE81217-ADD1-499A-B389-FC9D15E1816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C14CA6C8-E404-4BED-8350-99C98F83E50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69573D47-9BE1-4ADB-B4B6-1B9865837DD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922F723F-F532-4CBF-9AA6-05D92AC6D41F}"/>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71267EBB-E47F-48C3-96B4-C6D55ADE463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a:extLst>
            <a:ext uri="{FF2B5EF4-FFF2-40B4-BE49-F238E27FC236}">
              <a16:creationId xmlns:a16="http://schemas.microsoft.com/office/drawing/2014/main" id="{F4A90186-C6C5-45FF-8ED1-1F30294CE4A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CD5CC2DA-AEF5-458B-947E-34F454749D3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a:extLst>
            <a:ext uri="{FF2B5EF4-FFF2-40B4-BE49-F238E27FC236}">
              <a16:creationId xmlns:a16="http://schemas.microsoft.com/office/drawing/2014/main" id="{F1DF90BE-7B94-4673-B141-90A76443D27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5584B208-DB80-4E76-9C2E-305BA2020DE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a:extLst>
            <a:ext uri="{FF2B5EF4-FFF2-40B4-BE49-F238E27FC236}">
              <a16:creationId xmlns:a16="http://schemas.microsoft.com/office/drawing/2014/main" id="{D2A94391-BF81-44F2-8BDF-768CD70C77B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8C655F69-FF69-4176-BD84-CB77A1BCE84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a:extLst>
            <a:ext uri="{FF2B5EF4-FFF2-40B4-BE49-F238E27FC236}">
              <a16:creationId xmlns:a16="http://schemas.microsoft.com/office/drawing/2014/main" id="{045C976A-909C-42E2-9F27-A266985FE5F4}"/>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9792ED54-0D48-4CC7-AACD-CDAF12CEB59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a:extLst>
            <a:ext uri="{FF2B5EF4-FFF2-40B4-BE49-F238E27FC236}">
              <a16:creationId xmlns:a16="http://schemas.microsoft.com/office/drawing/2014/main" id="{0DCB1E6B-D9FF-4040-B57E-DF9859020D21}"/>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A368D7F5-BFFF-4003-9EE6-C1A5BBF9F92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a:extLst>
            <a:ext uri="{FF2B5EF4-FFF2-40B4-BE49-F238E27FC236}">
              <a16:creationId xmlns:a16="http://schemas.microsoft.com/office/drawing/2014/main" id="{961A38C6-BD25-46EB-B789-460FE9B78D5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a:extLst>
            <a:ext uri="{FF2B5EF4-FFF2-40B4-BE49-F238E27FC236}">
              <a16:creationId xmlns:a16="http://schemas.microsoft.com/office/drawing/2014/main" id="{25855DB7-F809-4ABB-A886-D25A9AC7031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35" name="直線コネクタ 234">
          <a:extLst>
            <a:ext uri="{FF2B5EF4-FFF2-40B4-BE49-F238E27FC236}">
              <a16:creationId xmlns:a16="http://schemas.microsoft.com/office/drawing/2014/main" id="{BB094E65-AEA3-46EA-BC6E-09144B18274B}"/>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36" name="【体育館・プール】&#10;一人当たり面積最小値テキスト">
          <a:extLst>
            <a:ext uri="{FF2B5EF4-FFF2-40B4-BE49-F238E27FC236}">
              <a16:creationId xmlns:a16="http://schemas.microsoft.com/office/drawing/2014/main" id="{76BF8F05-9F9F-43A4-B592-737C1BA4AD19}"/>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37" name="直線コネクタ 236">
          <a:extLst>
            <a:ext uri="{FF2B5EF4-FFF2-40B4-BE49-F238E27FC236}">
              <a16:creationId xmlns:a16="http://schemas.microsoft.com/office/drawing/2014/main" id="{F7E26486-24B6-4854-9067-B73754EAF3C2}"/>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38" name="【体育館・プール】&#10;一人当たり面積最大値テキスト">
          <a:extLst>
            <a:ext uri="{FF2B5EF4-FFF2-40B4-BE49-F238E27FC236}">
              <a16:creationId xmlns:a16="http://schemas.microsoft.com/office/drawing/2014/main" id="{22238C42-0D66-44E7-A386-93751D5E82AB}"/>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39" name="直線コネクタ 238">
          <a:extLst>
            <a:ext uri="{FF2B5EF4-FFF2-40B4-BE49-F238E27FC236}">
              <a16:creationId xmlns:a16="http://schemas.microsoft.com/office/drawing/2014/main" id="{317678DF-6780-4F82-9B73-CADB9AD4A7D5}"/>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240" name="【体育館・プール】&#10;一人当たり面積平均値テキスト">
          <a:extLst>
            <a:ext uri="{FF2B5EF4-FFF2-40B4-BE49-F238E27FC236}">
              <a16:creationId xmlns:a16="http://schemas.microsoft.com/office/drawing/2014/main" id="{CE2F3D78-FC47-49BB-82E5-80C4DF917753}"/>
            </a:ext>
          </a:extLst>
        </xdr:cNvPr>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41" name="フローチャート: 判断 240">
          <a:extLst>
            <a:ext uri="{FF2B5EF4-FFF2-40B4-BE49-F238E27FC236}">
              <a16:creationId xmlns:a16="http://schemas.microsoft.com/office/drawing/2014/main" id="{AB2739E7-F9A3-4310-8183-0DD9239BD327}"/>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42" name="フローチャート: 判断 241">
          <a:extLst>
            <a:ext uri="{FF2B5EF4-FFF2-40B4-BE49-F238E27FC236}">
              <a16:creationId xmlns:a16="http://schemas.microsoft.com/office/drawing/2014/main" id="{2E9B49B6-9330-4876-8DF3-9C0B1023BF85}"/>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243" name="フローチャート: 判断 242">
          <a:extLst>
            <a:ext uri="{FF2B5EF4-FFF2-40B4-BE49-F238E27FC236}">
              <a16:creationId xmlns:a16="http://schemas.microsoft.com/office/drawing/2014/main" id="{5FAD422B-16CE-4403-8246-3D18D5D4709F}"/>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244" name="フローチャート: 判断 243">
          <a:extLst>
            <a:ext uri="{FF2B5EF4-FFF2-40B4-BE49-F238E27FC236}">
              <a16:creationId xmlns:a16="http://schemas.microsoft.com/office/drawing/2014/main" id="{7750E62F-354F-49A9-A620-BACD7F7A7EDF}"/>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245" name="フローチャート: 判断 244">
          <a:extLst>
            <a:ext uri="{FF2B5EF4-FFF2-40B4-BE49-F238E27FC236}">
              <a16:creationId xmlns:a16="http://schemas.microsoft.com/office/drawing/2014/main" id="{3AFDBACC-8199-4159-93FA-D8D00A3D32C7}"/>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E406A0F-1CCF-4A20-A1A7-C7BB4DE4ED4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1FED975B-4EA4-4E29-8C12-BA17E34FB30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3874B828-65B7-4CAE-A628-9D1C1F14CD1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F4A24747-E082-483B-A305-74DBA0F889F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77CC157A-598C-4412-B4BA-E35CABEA463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84727</xdr:rowOff>
    </xdr:from>
    <xdr:to>
      <xdr:col>55</xdr:col>
      <xdr:colOff>50800</xdr:colOff>
      <xdr:row>64</xdr:row>
      <xdr:rowOff>14877</xdr:rowOff>
    </xdr:to>
    <xdr:sp macro="" textlink="">
      <xdr:nvSpPr>
        <xdr:cNvPr id="251" name="楕円 250">
          <a:extLst>
            <a:ext uri="{FF2B5EF4-FFF2-40B4-BE49-F238E27FC236}">
              <a16:creationId xmlns:a16="http://schemas.microsoft.com/office/drawing/2014/main" id="{ACE9D055-96E8-4AAE-83E7-0F11BADBB99A}"/>
            </a:ext>
          </a:extLst>
        </xdr:cNvPr>
        <xdr:cNvSpPr/>
      </xdr:nvSpPr>
      <xdr:spPr>
        <a:xfrm>
          <a:off x="104267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171104</xdr:rowOff>
    </xdr:from>
    <xdr:ext cx="469744" cy="259045"/>
    <xdr:sp macro="" textlink="">
      <xdr:nvSpPr>
        <xdr:cNvPr id="252" name="【体育館・プール】&#10;一人当たり面積該当値テキスト">
          <a:extLst>
            <a:ext uri="{FF2B5EF4-FFF2-40B4-BE49-F238E27FC236}">
              <a16:creationId xmlns:a16="http://schemas.microsoft.com/office/drawing/2014/main" id="{4198F8AA-B2E6-40E5-B602-D4B2495EA8A3}"/>
            </a:ext>
          </a:extLst>
        </xdr:cNvPr>
        <xdr:cNvSpPr txBox="1"/>
      </xdr:nvSpPr>
      <xdr:spPr>
        <a:xfrm>
          <a:off x="10515600" y="1080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87993</xdr:rowOff>
    </xdr:from>
    <xdr:to>
      <xdr:col>50</xdr:col>
      <xdr:colOff>165100</xdr:colOff>
      <xdr:row>64</xdr:row>
      <xdr:rowOff>18143</xdr:rowOff>
    </xdr:to>
    <xdr:sp macro="" textlink="">
      <xdr:nvSpPr>
        <xdr:cNvPr id="253" name="楕円 252">
          <a:extLst>
            <a:ext uri="{FF2B5EF4-FFF2-40B4-BE49-F238E27FC236}">
              <a16:creationId xmlns:a16="http://schemas.microsoft.com/office/drawing/2014/main" id="{1BE45A32-C181-49C3-A445-9EBBC75B493E}"/>
            </a:ext>
          </a:extLst>
        </xdr:cNvPr>
        <xdr:cNvSpPr/>
      </xdr:nvSpPr>
      <xdr:spPr>
        <a:xfrm>
          <a:off x="9588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135527</xdr:rowOff>
    </xdr:from>
    <xdr:to>
      <xdr:col>55</xdr:col>
      <xdr:colOff>0</xdr:colOff>
      <xdr:row>63</xdr:row>
      <xdr:rowOff>138793</xdr:rowOff>
    </xdr:to>
    <xdr:cxnSp macro="">
      <xdr:nvCxnSpPr>
        <xdr:cNvPr id="254" name="直線コネクタ 253">
          <a:extLst>
            <a:ext uri="{FF2B5EF4-FFF2-40B4-BE49-F238E27FC236}">
              <a16:creationId xmlns:a16="http://schemas.microsoft.com/office/drawing/2014/main" id="{6320015F-3BA1-4DDE-834F-1BCB05A59FA0}"/>
            </a:ext>
          </a:extLst>
        </xdr:cNvPr>
        <xdr:cNvCxnSpPr/>
      </xdr:nvCxnSpPr>
      <xdr:spPr>
        <a:xfrm flipV="1">
          <a:off x="9639300" y="109368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89081</xdr:rowOff>
    </xdr:from>
    <xdr:to>
      <xdr:col>46</xdr:col>
      <xdr:colOff>38100</xdr:colOff>
      <xdr:row>64</xdr:row>
      <xdr:rowOff>19231</xdr:rowOff>
    </xdr:to>
    <xdr:sp macro="" textlink="">
      <xdr:nvSpPr>
        <xdr:cNvPr id="255" name="楕円 254">
          <a:extLst>
            <a:ext uri="{FF2B5EF4-FFF2-40B4-BE49-F238E27FC236}">
              <a16:creationId xmlns:a16="http://schemas.microsoft.com/office/drawing/2014/main" id="{8FFFFFA5-4D35-4BBA-83C2-EB7921591C6E}"/>
            </a:ext>
          </a:extLst>
        </xdr:cNvPr>
        <xdr:cNvSpPr/>
      </xdr:nvSpPr>
      <xdr:spPr>
        <a:xfrm>
          <a:off x="8699500" y="1089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138793</xdr:rowOff>
    </xdr:from>
    <xdr:to>
      <xdr:col>50</xdr:col>
      <xdr:colOff>114300</xdr:colOff>
      <xdr:row>63</xdr:row>
      <xdr:rowOff>139881</xdr:rowOff>
    </xdr:to>
    <xdr:cxnSp macro="">
      <xdr:nvCxnSpPr>
        <xdr:cNvPr id="256" name="直線コネクタ 255">
          <a:extLst>
            <a:ext uri="{FF2B5EF4-FFF2-40B4-BE49-F238E27FC236}">
              <a16:creationId xmlns:a16="http://schemas.microsoft.com/office/drawing/2014/main" id="{D3C82253-9B09-4B2F-8FE2-F5DA4E08A7A9}"/>
            </a:ext>
          </a:extLst>
        </xdr:cNvPr>
        <xdr:cNvCxnSpPr/>
      </xdr:nvCxnSpPr>
      <xdr:spPr>
        <a:xfrm flipV="1">
          <a:off x="8750300" y="1094014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91259</xdr:rowOff>
    </xdr:from>
    <xdr:to>
      <xdr:col>41</xdr:col>
      <xdr:colOff>101600</xdr:colOff>
      <xdr:row>64</xdr:row>
      <xdr:rowOff>21409</xdr:rowOff>
    </xdr:to>
    <xdr:sp macro="" textlink="">
      <xdr:nvSpPr>
        <xdr:cNvPr id="257" name="楕円 256">
          <a:extLst>
            <a:ext uri="{FF2B5EF4-FFF2-40B4-BE49-F238E27FC236}">
              <a16:creationId xmlns:a16="http://schemas.microsoft.com/office/drawing/2014/main" id="{345232A7-EC28-477C-91A8-CF8EB078D35D}"/>
            </a:ext>
          </a:extLst>
        </xdr:cNvPr>
        <xdr:cNvSpPr/>
      </xdr:nvSpPr>
      <xdr:spPr>
        <a:xfrm>
          <a:off x="7810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139881</xdr:rowOff>
    </xdr:from>
    <xdr:to>
      <xdr:col>45</xdr:col>
      <xdr:colOff>177800</xdr:colOff>
      <xdr:row>63</xdr:row>
      <xdr:rowOff>142059</xdr:rowOff>
    </xdr:to>
    <xdr:cxnSp macro="">
      <xdr:nvCxnSpPr>
        <xdr:cNvPr id="258" name="直線コネクタ 257">
          <a:extLst>
            <a:ext uri="{FF2B5EF4-FFF2-40B4-BE49-F238E27FC236}">
              <a16:creationId xmlns:a16="http://schemas.microsoft.com/office/drawing/2014/main" id="{ACECF8E0-56B1-49DA-891D-A79E1CCE2C82}"/>
            </a:ext>
          </a:extLst>
        </xdr:cNvPr>
        <xdr:cNvCxnSpPr/>
      </xdr:nvCxnSpPr>
      <xdr:spPr>
        <a:xfrm flipV="1">
          <a:off x="7861300" y="10941231"/>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91259</xdr:rowOff>
    </xdr:from>
    <xdr:to>
      <xdr:col>36</xdr:col>
      <xdr:colOff>165100</xdr:colOff>
      <xdr:row>64</xdr:row>
      <xdr:rowOff>21409</xdr:rowOff>
    </xdr:to>
    <xdr:sp macro="" textlink="">
      <xdr:nvSpPr>
        <xdr:cNvPr id="259" name="楕円 258">
          <a:extLst>
            <a:ext uri="{FF2B5EF4-FFF2-40B4-BE49-F238E27FC236}">
              <a16:creationId xmlns:a16="http://schemas.microsoft.com/office/drawing/2014/main" id="{E1FEFC59-94D4-456C-BD94-D14B6AEFB71C}"/>
            </a:ext>
          </a:extLst>
        </xdr:cNvPr>
        <xdr:cNvSpPr/>
      </xdr:nvSpPr>
      <xdr:spPr>
        <a:xfrm>
          <a:off x="6921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142059</xdr:rowOff>
    </xdr:from>
    <xdr:to>
      <xdr:col>41</xdr:col>
      <xdr:colOff>50800</xdr:colOff>
      <xdr:row>63</xdr:row>
      <xdr:rowOff>142059</xdr:rowOff>
    </xdr:to>
    <xdr:cxnSp macro="">
      <xdr:nvCxnSpPr>
        <xdr:cNvPr id="260" name="直線コネクタ 259">
          <a:extLst>
            <a:ext uri="{FF2B5EF4-FFF2-40B4-BE49-F238E27FC236}">
              <a16:creationId xmlns:a16="http://schemas.microsoft.com/office/drawing/2014/main" id="{E24F752B-C635-4D0F-90CB-5D54D23872C5}"/>
            </a:ext>
          </a:extLst>
        </xdr:cNvPr>
        <xdr:cNvCxnSpPr/>
      </xdr:nvCxnSpPr>
      <xdr:spPr>
        <a:xfrm>
          <a:off x="6972300" y="10943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261" name="n_1aveValue【体育館・プール】&#10;一人当たり面積">
          <a:extLst>
            <a:ext uri="{FF2B5EF4-FFF2-40B4-BE49-F238E27FC236}">
              <a16:creationId xmlns:a16="http://schemas.microsoft.com/office/drawing/2014/main" id="{69E5A573-6C1F-4021-A74B-8F917FC09792}"/>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262" name="n_2aveValue【体育館・プール】&#10;一人当たり面積">
          <a:extLst>
            <a:ext uri="{FF2B5EF4-FFF2-40B4-BE49-F238E27FC236}">
              <a16:creationId xmlns:a16="http://schemas.microsoft.com/office/drawing/2014/main" id="{E3D6AC6D-8931-4DD1-8162-944FA8458759}"/>
            </a:ext>
          </a:extLst>
        </xdr:cNvPr>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263" name="n_3aveValue【体育館・プール】&#10;一人当たり面積">
          <a:extLst>
            <a:ext uri="{FF2B5EF4-FFF2-40B4-BE49-F238E27FC236}">
              <a16:creationId xmlns:a16="http://schemas.microsoft.com/office/drawing/2014/main" id="{3CD46E2F-EF73-4150-B623-21AE38943DF9}"/>
            </a:ext>
          </a:extLst>
        </xdr:cNvPr>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264" name="n_4aveValue【体育館・プール】&#10;一人当たり面積">
          <a:extLst>
            <a:ext uri="{FF2B5EF4-FFF2-40B4-BE49-F238E27FC236}">
              <a16:creationId xmlns:a16="http://schemas.microsoft.com/office/drawing/2014/main" id="{0D21760D-757E-49EF-914E-6DBC0BE9EB6B}"/>
            </a:ext>
          </a:extLst>
        </xdr:cNvPr>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9270</xdr:rowOff>
    </xdr:from>
    <xdr:ext cx="469744" cy="259045"/>
    <xdr:sp macro="" textlink="">
      <xdr:nvSpPr>
        <xdr:cNvPr id="265" name="n_1mainValue【体育館・プール】&#10;一人当たり面積">
          <a:extLst>
            <a:ext uri="{FF2B5EF4-FFF2-40B4-BE49-F238E27FC236}">
              <a16:creationId xmlns:a16="http://schemas.microsoft.com/office/drawing/2014/main" id="{FE25CA7A-EE71-404C-89DF-240729501934}"/>
            </a:ext>
          </a:extLst>
        </xdr:cNvPr>
        <xdr:cNvSpPr txBox="1"/>
      </xdr:nvSpPr>
      <xdr:spPr>
        <a:xfrm>
          <a:off x="93917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10358</xdr:rowOff>
    </xdr:from>
    <xdr:ext cx="469744" cy="259045"/>
    <xdr:sp macro="" textlink="">
      <xdr:nvSpPr>
        <xdr:cNvPr id="266" name="n_2mainValue【体育館・プール】&#10;一人当たり面積">
          <a:extLst>
            <a:ext uri="{FF2B5EF4-FFF2-40B4-BE49-F238E27FC236}">
              <a16:creationId xmlns:a16="http://schemas.microsoft.com/office/drawing/2014/main" id="{2C1AB5AA-49F9-4A0C-B958-BF9B65A42C83}"/>
            </a:ext>
          </a:extLst>
        </xdr:cNvPr>
        <xdr:cNvSpPr txBox="1"/>
      </xdr:nvSpPr>
      <xdr:spPr>
        <a:xfrm>
          <a:off x="8515427" y="1098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12536</xdr:rowOff>
    </xdr:from>
    <xdr:ext cx="469744" cy="259045"/>
    <xdr:sp macro="" textlink="">
      <xdr:nvSpPr>
        <xdr:cNvPr id="267" name="n_3mainValue【体育館・プール】&#10;一人当たり面積">
          <a:extLst>
            <a:ext uri="{FF2B5EF4-FFF2-40B4-BE49-F238E27FC236}">
              <a16:creationId xmlns:a16="http://schemas.microsoft.com/office/drawing/2014/main" id="{9C4F2743-E1C4-429D-8E94-632198C7B0FA}"/>
            </a:ext>
          </a:extLst>
        </xdr:cNvPr>
        <xdr:cNvSpPr txBox="1"/>
      </xdr:nvSpPr>
      <xdr:spPr>
        <a:xfrm>
          <a:off x="76264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12536</xdr:rowOff>
    </xdr:from>
    <xdr:ext cx="469744" cy="259045"/>
    <xdr:sp macro="" textlink="">
      <xdr:nvSpPr>
        <xdr:cNvPr id="268" name="n_4mainValue【体育館・プール】&#10;一人当たり面積">
          <a:extLst>
            <a:ext uri="{FF2B5EF4-FFF2-40B4-BE49-F238E27FC236}">
              <a16:creationId xmlns:a16="http://schemas.microsoft.com/office/drawing/2014/main" id="{7546AA3C-B947-4764-A4A3-52EA531AADEC}"/>
            </a:ext>
          </a:extLst>
        </xdr:cNvPr>
        <xdr:cNvSpPr txBox="1"/>
      </xdr:nvSpPr>
      <xdr:spPr>
        <a:xfrm>
          <a:off x="67374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4967D1F0-9928-434C-9A1A-4F2DDAEDEB3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252A07D3-20B1-4DE4-B168-93B0FB92BAF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78D77960-FB72-45ED-AD2F-630AB516729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E1ABC42F-CEBA-48E0-A90D-81E2E25C963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A7B2AC91-035B-4BB0-9522-C78C1BB9E13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0CE33D17-8280-493B-BD11-82170633D70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DB2BE4A0-BA02-4532-86D8-56903C3645D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510CE4B4-87B2-4D24-9617-A4CCFF082E9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73E3740B-CAC6-442F-ABAB-34C88606530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id="{6B61B05B-C1F7-44DF-B72F-6C28F2B95B6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59C1253C-AD95-43F6-A234-CACBF0F1171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a:extLst>
            <a:ext uri="{FF2B5EF4-FFF2-40B4-BE49-F238E27FC236}">
              <a16:creationId xmlns:a16="http://schemas.microsoft.com/office/drawing/2014/main" id="{56726D43-A619-4A21-B5F7-F3DA676951C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B154F265-34F4-4FD6-8520-45700A9BB10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a:extLst>
            <a:ext uri="{FF2B5EF4-FFF2-40B4-BE49-F238E27FC236}">
              <a16:creationId xmlns:a16="http://schemas.microsoft.com/office/drawing/2014/main" id="{BD8384EC-740B-4E2B-85DA-5F8C201D269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a:extLst>
            <a:ext uri="{FF2B5EF4-FFF2-40B4-BE49-F238E27FC236}">
              <a16:creationId xmlns:a16="http://schemas.microsoft.com/office/drawing/2014/main" id="{A7890B75-DD7B-42CE-8A70-5403D7EC0ED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a:extLst>
            <a:ext uri="{FF2B5EF4-FFF2-40B4-BE49-F238E27FC236}">
              <a16:creationId xmlns:a16="http://schemas.microsoft.com/office/drawing/2014/main" id="{206010AF-7283-41B0-BE63-80E079C2572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a:extLst>
            <a:ext uri="{FF2B5EF4-FFF2-40B4-BE49-F238E27FC236}">
              <a16:creationId xmlns:a16="http://schemas.microsoft.com/office/drawing/2014/main" id="{A795CD91-0112-48A3-9B75-D0A86E5DC40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a:extLst>
            <a:ext uri="{FF2B5EF4-FFF2-40B4-BE49-F238E27FC236}">
              <a16:creationId xmlns:a16="http://schemas.microsoft.com/office/drawing/2014/main" id="{BFA43D35-1A8F-4447-821E-C58669D6B37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a:extLst>
            <a:ext uri="{FF2B5EF4-FFF2-40B4-BE49-F238E27FC236}">
              <a16:creationId xmlns:a16="http://schemas.microsoft.com/office/drawing/2014/main" id="{A0E43791-3C9B-4218-8019-760ACD4E1BA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a:extLst>
            <a:ext uri="{FF2B5EF4-FFF2-40B4-BE49-F238E27FC236}">
              <a16:creationId xmlns:a16="http://schemas.microsoft.com/office/drawing/2014/main" id="{DA185129-D1FF-48C5-A07A-EFA66B81909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a:extLst>
            <a:ext uri="{FF2B5EF4-FFF2-40B4-BE49-F238E27FC236}">
              <a16:creationId xmlns:a16="http://schemas.microsoft.com/office/drawing/2014/main" id="{5CD75C87-0209-4A9C-BA7A-BDD271C5A41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474A1656-E6A9-4EC7-B916-B8740E44CA3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a:extLst>
            <a:ext uri="{FF2B5EF4-FFF2-40B4-BE49-F238E27FC236}">
              <a16:creationId xmlns:a16="http://schemas.microsoft.com/office/drawing/2014/main" id="{3A8003EF-075D-4EC8-B2F2-5E63D1D4BDC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78B1AF37-76CD-4E00-B47A-613F8EB8421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293" name="直線コネクタ 292">
          <a:extLst>
            <a:ext uri="{FF2B5EF4-FFF2-40B4-BE49-F238E27FC236}">
              <a16:creationId xmlns:a16="http://schemas.microsoft.com/office/drawing/2014/main" id="{DCD7640D-E6AD-4C0C-A267-DF9D56AEB856}"/>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BC4D993F-0EF2-442B-88AC-BCEAFE169C8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5" name="直線コネクタ 294">
          <a:extLst>
            <a:ext uri="{FF2B5EF4-FFF2-40B4-BE49-F238E27FC236}">
              <a16:creationId xmlns:a16="http://schemas.microsoft.com/office/drawing/2014/main" id="{4FFC79F5-973C-4B47-AEC9-761A37DF4E4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96" name="【福祉施設】&#10;有形固定資産減価償却率最大値テキスト">
          <a:extLst>
            <a:ext uri="{FF2B5EF4-FFF2-40B4-BE49-F238E27FC236}">
              <a16:creationId xmlns:a16="http://schemas.microsoft.com/office/drawing/2014/main" id="{6538BB42-5ACB-45A4-9EE1-9B226F576C4A}"/>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7" name="直線コネクタ 296">
          <a:extLst>
            <a:ext uri="{FF2B5EF4-FFF2-40B4-BE49-F238E27FC236}">
              <a16:creationId xmlns:a16="http://schemas.microsoft.com/office/drawing/2014/main" id="{62C168A3-6A8C-4EB4-997D-0C387B3D4D21}"/>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0A3DA23C-DF6D-4E7E-917F-D1018766DE94}"/>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9" name="フローチャート: 判断 298">
          <a:extLst>
            <a:ext uri="{FF2B5EF4-FFF2-40B4-BE49-F238E27FC236}">
              <a16:creationId xmlns:a16="http://schemas.microsoft.com/office/drawing/2014/main" id="{893E2A5C-1E83-4466-98FF-0D1464556AFC}"/>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300" name="フローチャート: 判断 299">
          <a:extLst>
            <a:ext uri="{FF2B5EF4-FFF2-40B4-BE49-F238E27FC236}">
              <a16:creationId xmlns:a16="http://schemas.microsoft.com/office/drawing/2014/main" id="{063B7C6C-80AE-4A94-9B1F-0BE3405438F6}"/>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301" name="フローチャート: 判断 300">
          <a:extLst>
            <a:ext uri="{FF2B5EF4-FFF2-40B4-BE49-F238E27FC236}">
              <a16:creationId xmlns:a16="http://schemas.microsoft.com/office/drawing/2014/main" id="{0FB5B6D6-4A4F-45E5-8061-86BFB5E22AF5}"/>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302" name="フローチャート: 判断 301">
          <a:extLst>
            <a:ext uri="{FF2B5EF4-FFF2-40B4-BE49-F238E27FC236}">
              <a16:creationId xmlns:a16="http://schemas.microsoft.com/office/drawing/2014/main" id="{7AD7028C-11AE-452C-9DA0-4379837DACB6}"/>
            </a:ext>
          </a:extLst>
        </xdr:cNvPr>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303" name="フローチャート: 判断 302">
          <a:extLst>
            <a:ext uri="{FF2B5EF4-FFF2-40B4-BE49-F238E27FC236}">
              <a16:creationId xmlns:a16="http://schemas.microsoft.com/office/drawing/2014/main" id="{7C9F4F4E-876E-4666-AAE4-1410DDEA98B1}"/>
            </a:ext>
          </a:extLst>
        </xdr:cNvPr>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6C2A040-C2E1-471B-9A85-1F0230DBA0C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C3F6F02A-E21E-4D7C-AC41-D82AE8EDDF1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8B799220-AC38-4000-82FC-54C78C1871F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C8595478-E252-46A7-8232-50958647BF6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B5C96EC8-C897-4839-B708-1EF4EFD7B15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309" name="楕円 308">
          <a:extLst>
            <a:ext uri="{FF2B5EF4-FFF2-40B4-BE49-F238E27FC236}">
              <a16:creationId xmlns:a16="http://schemas.microsoft.com/office/drawing/2014/main" id="{65DA758D-2AC6-4FBE-8D79-2721267CEF30}"/>
            </a:ext>
          </a:extLst>
        </xdr:cNvPr>
        <xdr:cNvSpPr/>
      </xdr:nvSpPr>
      <xdr:spPr>
        <a:xfrm>
          <a:off x="45847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167657</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DC3BD3B7-EC11-4171-B090-F0A1198712D6}"/>
            </a:ext>
          </a:extLst>
        </xdr:cNvPr>
        <xdr:cNvSpPr txBox="1"/>
      </xdr:nvSpPr>
      <xdr:spPr>
        <a:xfrm>
          <a:off x="4673600"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143511</xdr:rowOff>
    </xdr:from>
    <xdr:to>
      <xdr:col>20</xdr:col>
      <xdr:colOff>38100</xdr:colOff>
      <xdr:row>83</xdr:row>
      <xdr:rowOff>73661</xdr:rowOff>
    </xdr:to>
    <xdr:sp macro="" textlink="">
      <xdr:nvSpPr>
        <xdr:cNvPr id="311" name="楕円 310">
          <a:extLst>
            <a:ext uri="{FF2B5EF4-FFF2-40B4-BE49-F238E27FC236}">
              <a16:creationId xmlns:a16="http://schemas.microsoft.com/office/drawing/2014/main" id="{BDD1C060-E142-4834-83D5-E509D8ADA607}"/>
            </a:ext>
          </a:extLst>
        </xdr:cNvPr>
        <xdr:cNvSpPr/>
      </xdr:nvSpPr>
      <xdr:spPr>
        <a:xfrm>
          <a:off x="3746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22861</xdr:rowOff>
    </xdr:from>
    <xdr:to>
      <xdr:col>24</xdr:col>
      <xdr:colOff>63500</xdr:colOff>
      <xdr:row>83</xdr:row>
      <xdr:rowOff>68580</xdr:rowOff>
    </xdr:to>
    <xdr:cxnSp macro="">
      <xdr:nvCxnSpPr>
        <xdr:cNvPr id="312" name="直線コネクタ 311">
          <a:extLst>
            <a:ext uri="{FF2B5EF4-FFF2-40B4-BE49-F238E27FC236}">
              <a16:creationId xmlns:a16="http://schemas.microsoft.com/office/drawing/2014/main" id="{83B80AD0-2F47-435C-A2BD-5C465FE06552}"/>
            </a:ext>
          </a:extLst>
        </xdr:cNvPr>
        <xdr:cNvCxnSpPr/>
      </xdr:nvCxnSpPr>
      <xdr:spPr>
        <a:xfrm>
          <a:off x="3797300" y="142532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95886</xdr:rowOff>
    </xdr:from>
    <xdr:to>
      <xdr:col>15</xdr:col>
      <xdr:colOff>101600</xdr:colOff>
      <xdr:row>83</xdr:row>
      <xdr:rowOff>26036</xdr:rowOff>
    </xdr:to>
    <xdr:sp macro="" textlink="">
      <xdr:nvSpPr>
        <xdr:cNvPr id="313" name="楕円 312">
          <a:extLst>
            <a:ext uri="{FF2B5EF4-FFF2-40B4-BE49-F238E27FC236}">
              <a16:creationId xmlns:a16="http://schemas.microsoft.com/office/drawing/2014/main" id="{9A12586E-8715-4402-9079-49A109FDB74D}"/>
            </a:ext>
          </a:extLst>
        </xdr:cNvPr>
        <xdr:cNvSpPr/>
      </xdr:nvSpPr>
      <xdr:spPr>
        <a:xfrm>
          <a:off x="2857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146686</xdr:rowOff>
    </xdr:from>
    <xdr:to>
      <xdr:col>19</xdr:col>
      <xdr:colOff>177800</xdr:colOff>
      <xdr:row>83</xdr:row>
      <xdr:rowOff>22861</xdr:rowOff>
    </xdr:to>
    <xdr:cxnSp macro="">
      <xdr:nvCxnSpPr>
        <xdr:cNvPr id="314" name="直線コネクタ 313">
          <a:extLst>
            <a:ext uri="{FF2B5EF4-FFF2-40B4-BE49-F238E27FC236}">
              <a16:creationId xmlns:a16="http://schemas.microsoft.com/office/drawing/2014/main" id="{26BBDCB8-883F-4B36-9519-7BD5F16BCBA6}"/>
            </a:ext>
          </a:extLst>
        </xdr:cNvPr>
        <xdr:cNvCxnSpPr/>
      </xdr:nvCxnSpPr>
      <xdr:spPr>
        <a:xfrm>
          <a:off x="2908300" y="142055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61595</xdr:rowOff>
    </xdr:from>
    <xdr:to>
      <xdr:col>10</xdr:col>
      <xdr:colOff>165100</xdr:colOff>
      <xdr:row>82</xdr:row>
      <xdr:rowOff>163195</xdr:rowOff>
    </xdr:to>
    <xdr:sp macro="" textlink="">
      <xdr:nvSpPr>
        <xdr:cNvPr id="315" name="楕円 314">
          <a:extLst>
            <a:ext uri="{FF2B5EF4-FFF2-40B4-BE49-F238E27FC236}">
              <a16:creationId xmlns:a16="http://schemas.microsoft.com/office/drawing/2014/main" id="{D417E567-B2D2-4D33-8336-B498B0385109}"/>
            </a:ext>
          </a:extLst>
        </xdr:cNvPr>
        <xdr:cNvSpPr/>
      </xdr:nvSpPr>
      <xdr:spPr>
        <a:xfrm>
          <a:off x="1968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112395</xdr:rowOff>
    </xdr:from>
    <xdr:to>
      <xdr:col>15</xdr:col>
      <xdr:colOff>50800</xdr:colOff>
      <xdr:row>82</xdr:row>
      <xdr:rowOff>146686</xdr:rowOff>
    </xdr:to>
    <xdr:cxnSp macro="">
      <xdr:nvCxnSpPr>
        <xdr:cNvPr id="316" name="直線コネクタ 315">
          <a:extLst>
            <a:ext uri="{FF2B5EF4-FFF2-40B4-BE49-F238E27FC236}">
              <a16:creationId xmlns:a16="http://schemas.microsoft.com/office/drawing/2014/main" id="{18E887AA-81A1-42FC-84D7-0C5E851ED538}"/>
            </a:ext>
          </a:extLst>
        </xdr:cNvPr>
        <xdr:cNvCxnSpPr/>
      </xdr:nvCxnSpPr>
      <xdr:spPr>
        <a:xfrm>
          <a:off x="2019300" y="141712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147320</xdr:rowOff>
    </xdr:from>
    <xdr:to>
      <xdr:col>6</xdr:col>
      <xdr:colOff>38100</xdr:colOff>
      <xdr:row>82</xdr:row>
      <xdr:rowOff>77470</xdr:rowOff>
    </xdr:to>
    <xdr:sp macro="" textlink="">
      <xdr:nvSpPr>
        <xdr:cNvPr id="317" name="楕円 316">
          <a:extLst>
            <a:ext uri="{FF2B5EF4-FFF2-40B4-BE49-F238E27FC236}">
              <a16:creationId xmlns:a16="http://schemas.microsoft.com/office/drawing/2014/main" id="{021051CE-5A8D-421E-9A3F-8264FB232C6E}"/>
            </a:ext>
          </a:extLst>
        </xdr:cNvPr>
        <xdr:cNvSpPr/>
      </xdr:nvSpPr>
      <xdr:spPr>
        <a:xfrm>
          <a:off x="1079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26670</xdr:rowOff>
    </xdr:from>
    <xdr:to>
      <xdr:col>10</xdr:col>
      <xdr:colOff>114300</xdr:colOff>
      <xdr:row>82</xdr:row>
      <xdr:rowOff>112395</xdr:rowOff>
    </xdr:to>
    <xdr:cxnSp macro="">
      <xdr:nvCxnSpPr>
        <xdr:cNvPr id="318" name="直線コネクタ 317">
          <a:extLst>
            <a:ext uri="{FF2B5EF4-FFF2-40B4-BE49-F238E27FC236}">
              <a16:creationId xmlns:a16="http://schemas.microsoft.com/office/drawing/2014/main" id="{E244AD35-5B76-4E56-A7EF-A83A897FB876}"/>
            </a:ext>
          </a:extLst>
        </xdr:cNvPr>
        <xdr:cNvCxnSpPr/>
      </xdr:nvCxnSpPr>
      <xdr:spPr>
        <a:xfrm>
          <a:off x="1130300" y="140855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319" name="n_1aveValue【福祉施設】&#10;有形固定資産減価償却率">
          <a:extLst>
            <a:ext uri="{FF2B5EF4-FFF2-40B4-BE49-F238E27FC236}">
              <a16:creationId xmlns:a16="http://schemas.microsoft.com/office/drawing/2014/main" id="{24830BE5-015A-4ECA-97D2-8A221E96938B}"/>
            </a:ext>
          </a:extLst>
        </xdr:cNvPr>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20" name="n_2aveValue【福祉施設】&#10;有形固定資産減価償却率">
          <a:extLst>
            <a:ext uri="{FF2B5EF4-FFF2-40B4-BE49-F238E27FC236}">
              <a16:creationId xmlns:a16="http://schemas.microsoft.com/office/drawing/2014/main" id="{FCD85CCD-7941-4838-9DC8-74672A68DAE7}"/>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321" name="n_3aveValue【福祉施設】&#10;有形固定資産減価償却率">
          <a:extLst>
            <a:ext uri="{FF2B5EF4-FFF2-40B4-BE49-F238E27FC236}">
              <a16:creationId xmlns:a16="http://schemas.microsoft.com/office/drawing/2014/main" id="{AE75FAA6-9F0F-46D5-BAF5-FD2033405633}"/>
            </a:ext>
          </a:extLst>
        </xdr:cNvPr>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322" name="n_4aveValue【福祉施設】&#10;有形固定資産減価償却率">
          <a:extLst>
            <a:ext uri="{FF2B5EF4-FFF2-40B4-BE49-F238E27FC236}">
              <a16:creationId xmlns:a16="http://schemas.microsoft.com/office/drawing/2014/main" id="{2ED02880-D900-41A9-951D-33E3A3EE6705}"/>
            </a:ext>
          </a:extLst>
        </xdr:cNvPr>
        <xdr:cNvSpPr txBox="1"/>
      </xdr:nvSpPr>
      <xdr:spPr>
        <a:xfrm>
          <a:off x="927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64788</xdr:rowOff>
    </xdr:from>
    <xdr:ext cx="405111" cy="259045"/>
    <xdr:sp macro="" textlink="">
      <xdr:nvSpPr>
        <xdr:cNvPr id="323" name="n_1mainValue【福祉施設】&#10;有形固定資産減価償却率">
          <a:extLst>
            <a:ext uri="{FF2B5EF4-FFF2-40B4-BE49-F238E27FC236}">
              <a16:creationId xmlns:a16="http://schemas.microsoft.com/office/drawing/2014/main" id="{81377155-E76E-4D2C-81E2-5A8FCAEEA1E3}"/>
            </a:ext>
          </a:extLst>
        </xdr:cNvPr>
        <xdr:cNvSpPr txBox="1"/>
      </xdr:nvSpPr>
      <xdr:spPr>
        <a:xfrm>
          <a:off x="35820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324" name="n_2mainValue【福祉施設】&#10;有形固定資産減価償却率">
          <a:extLst>
            <a:ext uri="{FF2B5EF4-FFF2-40B4-BE49-F238E27FC236}">
              <a16:creationId xmlns:a16="http://schemas.microsoft.com/office/drawing/2014/main" id="{94B0735D-CD0C-4036-8355-30A4E96E9DAC}"/>
            </a:ext>
          </a:extLst>
        </xdr:cNvPr>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154322</xdr:rowOff>
    </xdr:from>
    <xdr:ext cx="405111" cy="259045"/>
    <xdr:sp macro="" textlink="">
      <xdr:nvSpPr>
        <xdr:cNvPr id="325" name="n_3mainValue【福祉施設】&#10;有形固定資産減価償却率">
          <a:extLst>
            <a:ext uri="{FF2B5EF4-FFF2-40B4-BE49-F238E27FC236}">
              <a16:creationId xmlns:a16="http://schemas.microsoft.com/office/drawing/2014/main" id="{0D4CA28E-1E76-4C88-B5F1-CB29192E14E9}"/>
            </a:ext>
          </a:extLst>
        </xdr:cNvPr>
        <xdr:cNvSpPr txBox="1"/>
      </xdr:nvSpPr>
      <xdr:spPr>
        <a:xfrm>
          <a:off x="1816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68597</xdr:rowOff>
    </xdr:from>
    <xdr:ext cx="405111" cy="259045"/>
    <xdr:sp macro="" textlink="">
      <xdr:nvSpPr>
        <xdr:cNvPr id="326" name="n_4mainValue【福祉施設】&#10;有形固定資産減価償却率">
          <a:extLst>
            <a:ext uri="{FF2B5EF4-FFF2-40B4-BE49-F238E27FC236}">
              <a16:creationId xmlns:a16="http://schemas.microsoft.com/office/drawing/2014/main" id="{10D39502-D2EB-4421-B35C-8C9A4DB30CC6}"/>
            </a:ext>
          </a:extLst>
        </xdr:cNvPr>
        <xdr:cNvSpPr txBox="1"/>
      </xdr:nvSpPr>
      <xdr:spPr>
        <a:xfrm>
          <a:off x="927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E19AD195-9856-4364-BAD6-98C00419509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ED08BC5B-7BA8-4CDD-A21D-784107393BC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26ED6F9B-074F-4025-A138-FBC7218A0DD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9486C384-B14E-4094-BB24-88EF887B492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982C11F7-D819-4CFB-9B92-CDE8CF84707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01ACC3EA-8224-44D4-98F1-3222E3C0B25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97D01528-237F-4CD0-B9AB-4D2959206FD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829BF38A-D9A1-495E-9351-8E8E7BEFBB7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B0316CC0-CACF-4BD8-8F2D-BDBFBEB34CA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5B9371AE-6335-4355-B94C-C016EBCB88E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7" name="直線コネクタ 336">
          <a:extLst>
            <a:ext uri="{FF2B5EF4-FFF2-40B4-BE49-F238E27FC236}">
              <a16:creationId xmlns:a16="http://schemas.microsoft.com/office/drawing/2014/main" id="{8A57BE1A-41BC-47A9-AA86-7B60BE796FE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8" name="テキスト ボックス 337">
          <a:extLst>
            <a:ext uri="{FF2B5EF4-FFF2-40B4-BE49-F238E27FC236}">
              <a16:creationId xmlns:a16="http://schemas.microsoft.com/office/drawing/2014/main" id="{188D9A01-7B9B-4E5C-942C-DD76D1500D8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9" name="直線コネクタ 338">
          <a:extLst>
            <a:ext uri="{FF2B5EF4-FFF2-40B4-BE49-F238E27FC236}">
              <a16:creationId xmlns:a16="http://schemas.microsoft.com/office/drawing/2014/main" id="{F4D769C5-5CDB-489E-B1A7-376FFA4704A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0" name="テキスト ボックス 339">
          <a:extLst>
            <a:ext uri="{FF2B5EF4-FFF2-40B4-BE49-F238E27FC236}">
              <a16:creationId xmlns:a16="http://schemas.microsoft.com/office/drawing/2014/main" id="{7BE5B742-66FE-468D-A2FF-BAD75866D3F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1" name="直線コネクタ 340">
          <a:extLst>
            <a:ext uri="{FF2B5EF4-FFF2-40B4-BE49-F238E27FC236}">
              <a16:creationId xmlns:a16="http://schemas.microsoft.com/office/drawing/2014/main" id="{E463DA7F-1D8A-494C-842C-94E49599751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2" name="テキスト ボックス 341">
          <a:extLst>
            <a:ext uri="{FF2B5EF4-FFF2-40B4-BE49-F238E27FC236}">
              <a16:creationId xmlns:a16="http://schemas.microsoft.com/office/drawing/2014/main" id="{9B0D56E4-8F18-4199-B531-AB09C0FAA78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3" name="直線コネクタ 342">
          <a:extLst>
            <a:ext uri="{FF2B5EF4-FFF2-40B4-BE49-F238E27FC236}">
              <a16:creationId xmlns:a16="http://schemas.microsoft.com/office/drawing/2014/main" id="{0C08B3B7-1E7C-4404-8E6B-8C16A1BD9628}"/>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4" name="テキスト ボックス 343">
          <a:extLst>
            <a:ext uri="{FF2B5EF4-FFF2-40B4-BE49-F238E27FC236}">
              <a16:creationId xmlns:a16="http://schemas.microsoft.com/office/drawing/2014/main" id="{D4659841-DD18-4FB6-80C9-A280C572B8A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5" name="直線コネクタ 344">
          <a:extLst>
            <a:ext uri="{FF2B5EF4-FFF2-40B4-BE49-F238E27FC236}">
              <a16:creationId xmlns:a16="http://schemas.microsoft.com/office/drawing/2014/main" id="{DA8D38F0-58CC-448D-BF0C-5B3307243D6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6" name="テキスト ボックス 345">
          <a:extLst>
            <a:ext uri="{FF2B5EF4-FFF2-40B4-BE49-F238E27FC236}">
              <a16:creationId xmlns:a16="http://schemas.microsoft.com/office/drawing/2014/main" id="{70E876D1-39B1-41D9-A783-D354A9CF5F0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7" name="直線コネクタ 346">
          <a:extLst>
            <a:ext uri="{FF2B5EF4-FFF2-40B4-BE49-F238E27FC236}">
              <a16:creationId xmlns:a16="http://schemas.microsoft.com/office/drawing/2014/main" id="{AFEA5B67-3166-4356-90B7-0F9149C0F84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8" name="テキスト ボックス 347">
          <a:extLst>
            <a:ext uri="{FF2B5EF4-FFF2-40B4-BE49-F238E27FC236}">
              <a16:creationId xmlns:a16="http://schemas.microsoft.com/office/drawing/2014/main" id="{ED050EB9-CF27-490A-99E9-7618E62CA72F}"/>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9" name="直線コネクタ 348">
          <a:extLst>
            <a:ext uri="{FF2B5EF4-FFF2-40B4-BE49-F238E27FC236}">
              <a16:creationId xmlns:a16="http://schemas.microsoft.com/office/drawing/2014/main" id="{F1E8465D-718F-4449-9A19-E02AA80A718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0" name="テキスト ボックス 349">
          <a:extLst>
            <a:ext uri="{FF2B5EF4-FFF2-40B4-BE49-F238E27FC236}">
              <a16:creationId xmlns:a16="http://schemas.microsoft.com/office/drawing/2014/main" id="{76D2AFAA-E693-4F03-A317-8CEE4C3A548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1" name="【福祉施設】&#10;一人当たり面積グラフ枠">
          <a:extLst>
            <a:ext uri="{FF2B5EF4-FFF2-40B4-BE49-F238E27FC236}">
              <a16:creationId xmlns:a16="http://schemas.microsoft.com/office/drawing/2014/main" id="{178769D6-68E8-46CA-A8DE-764F9087ECD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352" name="直線コネクタ 351">
          <a:extLst>
            <a:ext uri="{FF2B5EF4-FFF2-40B4-BE49-F238E27FC236}">
              <a16:creationId xmlns:a16="http://schemas.microsoft.com/office/drawing/2014/main" id="{C0F3C293-23B3-4026-A553-BEC8E64AC12A}"/>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353" name="【福祉施設】&#10;一人当たり面積最小値テキスト">
          <a:extLst>
            <a:ext uri="{FF2B5EF4-FFF2-40B4-BE49-F238E27FC236}">
              <a16:creationId xmlns:a16="http://schemas.microsoft.com/office/drawing/2014/main" id="{7D3ADF50-6E0D-4B35-A457-612B8249885C}"/>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354" name="直線コネクタ 353">
          <a:extLst>
            <a:ext uri="{FF2B5EF4-FFF2-40B4-BE49-F238E27FC236}">
              <a16:creationId xmlns:a16="http://schemas.microsoft.com/office/drawing/2014/main" id="{9EA3FC17-6698-48BD-89C3-D6D5475EBBDA}"/>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355" name="【福祉施設】&#10;一人当たり面積最大値テキスト">
          <a:extLst>
            <a:ext uri="{FF2B5EF4-FFF2-40B4-BE49-F238E27FC236}">
              <a16:creationId xmlns:a16="http://schemas.microsoft.com/office/drawing/2014/main" id="{1DB24F44-BD16-4D23-9839-187CBA80FC2E}"/>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356" name="直線コネクタ 355">
          <a:extLst>
            <a:ext uri="{FF2B5EF4-FFF2-40B4-BE49-F238E27FC236}">
              <a16:creationId xmlns:a16="http://schemas.microsoft.com/office/drawing/2014/main" id="{C87D589E-2FF1-4EFA-A150-23DF8D2AF0A3}"/>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357" name="【福祉施設】&#10;一人当たり面積平均値テキスト">
          <a:extLst>
            <a:ext uri="{FF2B5EF4-FFF2-40B4-BE49-F238E27FC236}">
              <a16:creationId xmlns:a16="http://schemas.microsoft.com/office/drawing/2014/main" id="{749D5237-7D83-4630-ABDE-339EF7EC4CD9}"/>
            </a:ext>
          </a:extLst>
        </xdr:cNvPr>
        <xdr:cNvSpPr txBox="1"/>
      </xdr:nvSpPr>
      <xdr:spPr>
        <a:xfrm>
          <a:off x="10515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58" name="フローチャート: 判断 357">
          <a:extLst>
            <a:ext uri="{FF2B5EF4-FFF2-40B4-BE49-F238E27FC236}">
              <a16:creationId xmlns:a16="http://schemas.microsoft.com/office/drawing/2014/main" id="{094AE3AA-FDD8-4747-9EA9-291AAD3DC3AD}"/>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359" name="フローチャート: 判断 358">
          <a:extLst>
            <a:ext uri="{FF2B5EF4-FFF2-40B4-BE49-F238E27FC236}">
              <a16:creationId xmlns:a16="http://schemas.microsoft.com/office/drawing/2014/main" id="{25E58D0A-7D7E-4625-B0F6-F74550F82BD0}"/>
            </a:ext>
          </a:extLst>
        </xdr:cNvPr>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360" name="フローチャート: 判断 359">
          <a:extLst>
            <a:ext uri="{FF2B5EF4-FFF2-40B4-BE49-F238E27FC236}">
              <a16:creationId xmlns:a16="http://schemas.microsoft.com/office/drawing/2014/main" id="{EB720DAC-1BAB-4ACF-A910-C545636012BA}"/>
            </a:ext>
          </a:extLst>
        </xdr:cNvPr>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361" name="フローチャート: 判断 360">
          <a:extLst>
            <a:ext uri="{FF2B5EF4-FFF2-40B4-BE49-F238E27FC236}">
              <a16:creationId xmlns:a16="http://schemas.microsoft.com/office/drawing/2014/main" id="{B1BD561F-3B5A-4124-9CA2-C83EF30F618A}"/>
            </a:ext>
          </a:extLst>
        </xdr:cNvPr>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362" name="フローチャート: 判断 361">
          <a:extLst>
            <a:ext uri="{FF2B5EF4-FFF2-40B4-BE49-F238E27FC236}">
              <a16:creationId xmlns:a16="http://schemas.microsoft.com/office/drawing/2014/main" id="{42ED0A88-F84F-4838-9472-89543045E27C}"/>
            </a:ext>
          </a:extLst>
        </xdr:cNvPr>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D4007758-EB6A-4A0F-BA4B-18FF10690E4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48F29AA2-0D7B-49D4-A009-DA8FC1B15C9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1D1C6146-2877-45BF-A0F3-AB1D3A51BFE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AD183C30-C5C6-452C-B01E-85F73DD586C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B9B09A48-3F6D-4EB9-8DD3-F11658B8BA8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21045</xdr:rowOff>
    </xdr:from>
    <xdr:to>
      <xdr:col>55</xdr:col>
      <xdr:colOff>50800</xdr:colOff>
      <xdr:row>86</xdr:row>
      <xdr:rowOff>122645</xdr:rowOff>
    </xdr:to>
    <xdr:sp macro="" textlink="">
      <xdr:nvSpPr>
        <xdr:cNvPr id="368" name="楕円 367">
          <a:extLst>
            <a:ext uri="{FF2B5EF4-FFF2-40B4-BE49-F238E27FC236}">
              <a16:creationId xmlns:a16="http://schemas.microsoft.com/office/drawing/2014/main" id="{3D371347-DF43-4788-B5DC-8A97B98D05FF}"/>
            </a:ext>
          </a:extLst>
        </xdr:cNvPr>
        <xdr:cNvSpPr/>
      </xdr:nvSpPr>
      <xdr:spPr>
        <a:xfrm>
          <a:off x="10426700" y="1476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107422</xdr:rowOff>
    </xdr:from>
    <xdr:ext cx="469744" cy="259045"/>
    <xdr:sp macro="" textlink="">
      <xdr:nvSpPr>
        <xdr:cNvPr id="369" name="【福祉施設】&#10;一人当たり面積該当値テキスト">
          <a:extLst>
            <a:ext uri="{FF2B5EF4-FFF2-40B4-BE49-F238E27FC236}">
              <a16:creationId xmlns:a16="http://schemas.microsoft.com/office/drawing/2014/main" id="{46878558-8338-4ECF-BC76-416FA2B967E0}"/>
            </a:ext>
          </a:extLst>
        </xdr:cNvPr>
        <xdr:cNvSpPr txBox="1"/>
      </xdr:nvSpPr>
      <xdr:spPr>
        <a:xfrm>
          <a:off x="10515600" y="1468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23223</xdr:rowOff>
    </xdr:from>
    <xdr:to>
      <xdr:col>50</xdr:col>
      <xdr:colOff>165100</xdr:colOff>
      <xdr:row>86</xdr:row>
      <xdr:rowOff>124823</xdr:rowOff>
    </xdr:to>
    <xdr:sp macro="" textlink="">
      <xdr:nvSpPr>
        <xdr:cNvPr id="370" name="楕円 369">
          <a:extLst>
            <a:ext uri="{FF2B5EF4-FFF2-40B4-BE49-F238E27FC236}">
              <a16:creationId xmlns:a16="http://schemas.microsoft.com/office/drawing/2014/main" id="{1DA7CCEA-78D1-4B05-87C1-077E37C46ABF}"/>
            </a:ext>
          </a:extLst>
        </xdr:cNvPr>
        <xdr:cNvSpPr/>
      </xdr:nvSpPr>
      <xdr:spPr>
        <a:xfrm>
          <a:off x="9588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71845</xdr:rowOff>
    </xdr:from>
    <xdr:to>
      <xdr:col>55</xdr:col>
      <xdr:colOff>0</xdr:colOff>
      <xdr:row>86</xdr:row>
      <xdr:rowOff>74023</xdr:rowOff>
    </xdr:to>
    <xdr:cxnSp macro="">
      <xdr:nvCxnSpPr>
        <xdr:cNvPr id="371" name="直線コネクタ 370">
          <a:extLst>
            <a:ext uri="{FF2B5EF4-FFF2-40B4-BE49-F238E27FC236}">
              <a16:creationId xmlns:a16="http://schemas.microsoft.com/office/drawing/2014/main" id="{401AD483-9FBB-4C15-89DD-5B5F2C0D01E9}"/>
            </a:ext>
          </a:extLst>
        </xdr:cNvPr>
        <xdr:cNvCxnSpPr/>
      </xdr:nvCxnSpPr>
      <xdr:spPr>
        <a:xfrm flipV="1">
          <a:off x="9639300" y="14816545"/>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23223</xdr:rowOff>
    </xdr:from>
    <xdr:to>
      <xdr:col>46</xdr:col>
      <xdr:colOff>38100</xdr:colOff>
      <xdr:row>86</xdr:row>
      <xdr:rowOff>124823</xdr:rowOff>
    </xdr:to>
    <xdr:sp macro="" textlink="">
      <xdr:nvSpPr>
        <xdr:cNvPr id="372" name="楕円 371">
          <a:extLst>
            <a:ext uri="{FF2B5EF4-FFF2-40B4-BE49-F238E27FC236}">
              <a16:creationId xmlns:a16="http://schemas.microsoft.com/office/drawing/2014/main" id="{F2DC480A-39D3-460C-A416-6F942D218400}"/>
            </a:ext>
          </a:extLst>
        </xdr:cNvPr>
        <xdr:cNvSpPr/>
      </xdr:nvSpPr>
      <xdr:spPr>
        <a:xfrm>
          <a:off x="8699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74023</xdr:rowOff>
    </xdr:from>
    <xdr:to>
      <xdr:col>50</xdr:col>
      <xdr:colOff>114300</xdr:colOff>
      <xdr:row>86</xdr:row>
      <xdr:rowOff>74023</xdr:rowOff>
    </xdr:to>
    <xdr:cxnSp macro="">
      <xdr:nvCxnSpPr>
        <xdr:cNvPr id="373" name="直線コネクタ 372">
          <a:extLst>
            <a:ext uri="{FF2B5EF4-FFF2-40B4-BE49-F238E27FC236}">
              <a16:creationId xmlns:a16="http://schemas.microsoft.com/office/drawing/2014/main" id="{25CC170E-CBE4-44BE-B677-C6E5070DF96E}"/>
            </a:ext>
          </a:extLst>
        </xdr:cNvPr>
        <xdr:cNvCxnSpPr/>
      </xdr:nvCxnSpPr>
      <xdr:spPr>
        <a:xfrm>
          <a:off x="8750300" y="14818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25400</xdr:rowOff>
    </xdr:from>
    <xdr:to>
      <xdr:col>41</xdr:col>
      <xdr:colOff>101600</xdr:colOff>
      <xdr:row>86</xdr:row>
      <xdr:rowOff>127000</xdr:rowOff>
    </xdr:to>
    <xdr:sp macro="" textlink="">
      <xdr:nvSpPr>
        <xdr:cNvPr id="374" name="楕円 373">
          <a:extLst>
            <a:ext uri="{FF2B5EF4-FFF2-40B4-BE49-F238E27FC236}">
              <a16:creationId xmlns:a16="http://schemas.microsoft.com/office/drawing/2014/main" id="{F9A0AA73-4570-42F4-8BAC-67D4D89116BA}"/>
            </a:ext>
          </a:extLst>
        </xdr:cNvPr>
        <xdr:cNvSpPr/>
      </xdr:nvSpPr>
      <xdr:spPr>
        <a:xfrm>
          <a:off x="7810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74023</xdr:rowOff>
    </xdr:from>
    <xdr:to>
      <xdr:col>45</xdr:col>
      <xdr:colOff>177800</xdr:colOff>
      <xdr:row>86</xdr:row>
      <xdr:rowOff>76200</xdr:rowOff>
    </xdr:to>
    <xdr:cxnSp macro="">
      <xdr:nvCxnSpPr>
        <xdr:cNvPr id="375" name="直線コネクタ 374">
          <a:extLst>
            <a:ext uri="{FF2B5EF4-FFF2-40B4-BE49-F238E27FC236}">
              <a16:creationId xmlns:a16="http://schemas.microsoft.com/office/drawing/2014/main" id="{9E4867CF-8C98-4F6F-A4E3-C63BE49A264A}"/>
            </a:ext>
          </a:extLst>
        </xdr:cNvPr>
        <xdr:cNvCxnSpPr/>
      </xdr:nvCxnSpPr>
      <xdr:spPr>
        <a:xfrm flipV="1">
          <a:off x="7861300" y="1481872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25400</xdr:rowOff>
    </xdr:from>
    <xdr:to>
      <xdr:col>36</xdr:col>
      <xdr:colOff>165100</xdr:colOff>
      <xdr:row>86</xdr:row>
      <xdr:rowOff>127000</xdr:rowOff>
    </xdr:to>
    <xdr:sp macro="" textlink="">
      <xdr:nvSpPr>
        <xdr:cNvPr id="376" name="楕円 375">
          <a:extLst>
            <a:ext uri="{FF2B5EF4-FFF2-40B4-BE49-F238E27FC236}">
              <a16:creationId xmlns:a16="http://schemas.microsoft.com/office/drawing/2014/main" id="{3EE822B9-4496-4608-B478-AEFD3DE0CC58}"/>
            </a:ext>
          </a:extLst>
        </xdr:cNvPr>
        <xdr:cNvSpPr/>
      </xdr:nvSpPr>
      <xdr:spPr>
        <a:xfrm>
          <a:off x="6921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76200</xdr:rowOff>
    </xdr:from>
    <xdr:to>
      <xdr:col>41</xdr:col>
      <xdr:colOff>50800</xdr:colOff>
      <xdr:row>86</xdr:row>
      <xdr:rowOff>76200</xdr:rowOff>
    </xdr:to>
    <xdr:cxnSp macro="">
      <xdr:nvCxnSpPr>
        <xdr:cNvPr id="377" name="直線コネクタ 376">
          <a:extLst>
            <a:ext uri="{FF2B5EF4-FFF2-40B4-BE49-F238E27FC236}">
              <a16:creationId xmlns:a16="http://schemas.microsoft.com/office/drawing/2014/main" id="{8015828E-ADC9-4DEB-A757-49B9E1945C03}"/>
            </a:ext>
          </a:extLst>
        </xdr:cNvPr>
        <xdr:cNvCxnSpPr/>
      </xdr:nvCxnSpPr>
      <xdr:spPr>
        <a:xfrm>
          <a:off x="6972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378" name="n_1aveValue【福祉施設】&#10;一人当たり面積">
          <a:extLst>
            <a:ext uri="{FF2B5EF4-FFF2-40B4-BE49-F238E27FC236}">
              <a16:creationId xmlns:a16="http://schemas.microsoft.com/office/drawing/2014/main" id="{1C84A465-FD9D-4BA5-B74E-16A8768C439C}"/>
            </a:ext>
          </a:extLst>
        </xdr:cNvPr>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133729</xdr:rowOff>
    </xdr:from>
    <xdr:ext cx="469744" cy="259045"/>
    <xdr:sp macro="" textlink="">
      <xdr:nvSpPr>
        <xdr:cNvPr id="379" name="n_2aveValue【福祉施設】&#10;一人当たり面積">
          <a:extLst>
            <a:ext uri="{FF2B5EF4-FFF2-40B4-BE49-F238E27FC236}">
              <a16:creationId xmlns:a16="http://schemas.microsoft.com/office/drawing/2014/main" id="{23886EF5-5BBE-42F6-9D02-BB363734EE79}"/>
            </a:ext>
          </a:extLst>
        </xdr:cNvPr>
        <xdr:cNvSpPr txBox="1"/>
      </xdr:nvSpPr>
      <xdr:spPr>
        <a:xfrm>
          <a:off x="8515427" y="141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160945</xdr:rowOff>
    </xdr:from>
    <xdr:ext cx="469744" cy="259045"/>
    <xdr:sp macro="" textlink="">
      <xdr:nvSpPr>
        <xdr:cNvPr id="380" name="n_3aveValue【福祉施設】&#10;一人当たり面積">
          <a:extLst>
            <a:ext uri="{FF2B5EF4-FFF2-40B4-BE49-F238E27FC236}">
              <a16:creationId xmlns:a16="http://schemas.microsoft.com/office/drawing/2014/main" id="{207FA76B-B489-4FED-8C6C-B1CDD2203B06}"/>
            </a:ext>
          </a:extLst>
        </xdr:cNvPr>
        <xdr:cNvSpPr txBox="1"/>
      </xdr:nvSpPr>
      <xdr:spPr>
        <a:xfrm>
          <a:off x="7626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22151</xdr:rowOff>
    </xdr:from>
    <xdr:ext cx="469744" cy="259045"/>
    <xdr:sp macro="" textlink="">
      <xdr:nvSpPr>
        <xdr:cNvPr id="381" name="n_4aveValue【福祉施設】&#10;一人当たり面積">
          <a:extLst>
            <a:ext uri="{FF2B5EF4-FFF2-40B4-BE49-F238E27FC236}">
              <a16:creationId xmlns:a16="http://schemas.microsoft.com/office/drawing/2014/main" id="{8A263FA5-2E15-466D-BAA2-3CD1E9437D12}"/>
            </a:ext>
          </a:extLst>
        </xdr:cNvPr>
        <xdr:cNvSpPr txBox="1"/>
      </xdr:nvSpPr>
      <xdr:spPr>
        <a:xfrm>
          <a:off x="6737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115950</xdr:rowOff>
    </xdr:from>
    <xdr:ext cx="469744" cy="259045"/>
    <xdr:sp macro="" textlink="">
      <xdr:nvSpPr>
        <xdr:cNvPr id="382" name="n_1mainValue【福祉施設】&#10;一人当たり面積">
          <a:extLst>
            <a:ext uri="{FF2B5EF4-FFF2-40B4-BE49-F238E27FC236}">
              <a16:creationId xmlns:a16="http://schemas.microsoft.com/office/drawing/2014/main" id="{59A05CC5-6EEA-4833-B987-2750B6F87A60}"/>
            </a:ext>
          </a:extLst>
        </xdr:cNvPr>
        <xdr:cNvSpPr txBox="1"/>
      </xdr:nvSpPr>
      <xdr:spPr>
        <a:xfrm>
          <a:off x="93917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115950</xdr:rowOff>
    </xdr:from>
    <xdr:ext cx="469744" cy="259045"/>
    <xdr:sp macro="" textlink="">
      <xdr:nvSpPr>
        <xdr:cNvPr id="383" name="n_2mainValue【福祉施設】&#10;一人当たり面積">
          <a:extLst>
            <a:ext uri="{FF2B5EF4-FFF2-40B4-BE49-F238E27FC236}">
              <a16:creationId xmlns:a16="http://schemas.microsoft.com/office/drawing/2014/main" id="{CDD83862-57AF-4202-8CCB-B308EF853852}"/>
            </a:ext>
          </a:extLst>
        </xdr:cNvPr>
        <xdr:cNvSpPr txBox="1"/>
      </xdr:nvSpPr>
      <xdr:spPr>
        <a:xfrm>
          <a:off x="85154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118127</xdr:rowOff>
    </xdr:from>
    <xdr:ext cx="469744" cy="259045"/>
    <xdr:sp macro="" textlink="">
      <xdr:nvSpPr>
        <xdr:cNvPr id="384" name="n_3mainValue【福祉施設】&#10;一人当たり面積">
          <a:extLst>
            <a:ext uri="{FF2B5EF4-FFF2-40B4-BE49-F238E27FC236}">
              <a16:creationId xmlns:a16="http://schemas.microsoft.com/office/drawing/2014/main" id="{E0BC5D07-874E-484F-B287-4707DA13B442}"/>
            </a:ext>
          </a:extLst>
        </xdr:cNvPr>
        <xdr:cNvSpPr txBox="1"/>
      </xdr:nvSpPr>
      <xdr:spPr>
        <a:xfrm>
          <a:off x="7626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118127</xdr:rowOff>
    </xdr:from>
    <xdr:ext cx="469744" cy="259045"/>
    <xdr:sp macro="" textlink="">
      <xdr:nvSpPr>
        <xdr:cNvPr id="385" name="n_4mainValue【福祉施設】&#10;一人当たり面積">
          <a:extLst>
            <a:ext uri="{FF2B5EF4-FFF2-40B4-BE49-F238E27FC236}">
              <a16:creationId xmlns:a16="http://schemas.microsoft.com/office/drawing/2014/main" id="{C1A712FF-618A-46E5-AD99-C9936D09A5C1}"/>
            </a:ext>
          </a:extLst>
        </xdr:cNvPr>
        <xdr:cNvSpPr txBox="1"/>
      </xdr:nvSpPr>
      <xdr:spPr>
        <a:xfrm>
          <a:off x="6737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6" name="正方形/長方形 385">
          <a:extLst>
            <a:ext uri="{FF2B5EF4-FFF2-40B4-BE49-F238E27FC236}">
              <a16:creationId xmlns:a16="http://schemas.microsoft.com/office/drawing/2014/main" id="{131A3101-2D75-4A6D-8636-BF2F043C50B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7" name="正方形/長方形 386">
          <a:extLst>
            <a:ext uri="{FF2B5EF4-FFF2-40B4-BE49-F238E27FC236}">
              <a16:creationId xmlns:a16="http://schemas.microsoft.com/office/drawing/2014/main" id="{4189C2B9-10F2-469C-A8A3-885D2250E80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8" name="正方形/長方形 387">
          <a:extLst>
            <a:ext uri="{FF2B5EF4-FFF2-40B4-BE49-F238E27FC236}">
              <a16:creationId xmlns:a16="http://schemas.microsoft.com/office/drawing/2014/main" id="{182C3CE6-D8C7-4F04-91C2-B25B4096FA3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9" name="正方形/長方形 388">
          <a:extLst>
            <a:ext uri="{FF2B5EF4-FFF2-40B4-BE49-F238E27FC236}">
              <a16:creationId xmlns:a16="http://schemas.microsoft.com/office/drawing/2014/main" id="{C24C5710-DE15-4881-9C39-E1E35375BE1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0" name="正方形/長方形 389">
          <a:extLst>
            <a:ext uri="{FF2B5EF4-FFF2-40B4-BE49-F238E27FC236}">
              <a16:creationId xmlns:a16="http://schemas.microsoft.com/office/drawing/2014/main" id="{7CFD32C1-0126-45EE-9AD9-820A1201605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1" name="正方形/長方形 390">
          <a:extLst>
            <a:ext uri="{FF2B5EF4-FFF2-40B4-BE49-F238E27FC236}">
              <a16:creationId xmlns:a16="http://schemas.microsoft.com/office/drawing/2014/main" id="{26AF9BB0-37CB-475E-9A90-8F083DDEADB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2" name="正方形/長方形 391">
          <a:extLst>
            <a:ext uri="{FF2B5EF4-FFF2-40B4-BE49-F238E27FC236}">
              <a16:creationId xmlns:a16="http://schemas.microsoft.com/office/drawing/2014/main" id="{EFC7EAC5-BC0E-4573-9BC8-8307E4C7F6B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正方形/長方形 392">
          <a:extLst>
            <a:ext uri="{FF2B5EF4-FFF2-40B4-BE49-F238E27FC236}">
              <a16:creationId xmlns:a16="http://schemas.microsoft.com/office/drawing/2014/main" id="{A2C0C1F1-2D42-4373-899B-D9AD6C0E539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4" name="テキスト ボックス 393">
          <a:extLst>
            <a:ext uri="{FF2B5EF4-FFF2-40B4-BE49-F238E27FC236}">
              <a16:creationId xmlns:a16="http://schemas.microsoft.com/office/drawing/2014/main" id="{222A4804-BD03-4B57-8138-8E2A926CC11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5" name="直線コネクタ 394">
          <a:extLst>
            <a:ext uri="{FF2B5EF4-FFF2-40B4-BE49-F238E27FC236}">
              <a16:creationId xmlns:a16="http://schemas.microsoft.com/office/drawing/2014/main" id="{566A4E3D-6E63-461B-8D0D-9F4EB93AB4A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6" name="テキスト ボックス 395">
          <a:extLst>
            <a:ext uri="{FF2B5EF4-FFF2-40B4-BE49-F238E27FC236}">
              <a16:creationId xmlns:a16="http://schemas.microsoft.com/office/drawing/2014/main" id="{F6097753-2B7D-45E3-B241-8731EF9138A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7" name="直線コネクタ 396">
          <a:extLst>
            <a:ext uri="{FF2B5EF4-FFF2-40B4-BE49-F238E27FC236}">
              <a16:creationId xmlns:a16="http://schemas.microsoft.com/office/drawing/2014/main" id="{AFCF17C6-741E-471F-A1AD-926B5BE6F1B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8" name="テキスト ボックス 397">
          <a:extLst>
            <a:ext uri="{FF2B5EF4-FFF2-40B4-BE49-F238E27FC236}">
              <a16:creationId xmlns:a16="http://schemas.microsoft.com/office/drawing/2014/main" id="{17E9DA12-3CE9-4672-98D5-6D48792508D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9" name="直線コネクタ 398">
          <a:extLst>
            <a:ext uri="{FF2B5EF4-FFF2-40B4-BE49-F238E27FC236}">
              <a16:creationId xmlns:a16="http://schemas.microsoft.com/office/drawing/2014/main" id="{F98D0A68-B4DE-4DC4-AFB1-CD6FA67AC3D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400" name="テキスト ボックス 399">
          <a:extLst>
            <a:ext uri="{FF2B5EF4-FFF2-40B4-BE49-F238E27FC236}">
              <a16:creationId xmlns:a16="http://schemas.microsoft.com/office/drawing/2014/main" id="{A6D15E66-9696-4D05-B05F-17870993D39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1" name="直線コネクタ 400">
          <a:extLst>
            <a:ext uri="{FF2B5EF4-FFF2-40B4-BE49-F238E27FC236}">
              <a16:creationId xmlns:a16="http://schemas.microsoft.com/office/drawing/2014/main" id="{512429D4-2C71-4888-84E8-46F0D0BFA93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2" name="テキスト ボックス 401">
          <a:extLst>
            <a:ext uri="{FF2B5EF4-FFF2-40B4-BE49-F238E27FC236}">
              <a16:creationId xmlns:a16="http://schemas.microsoft.com/office/drawing/2014/main" id="{2F715BE6-A033-4D9B-B6B8-155C5D46275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3" name="直線コネクタ 402">
          <a:extLst>
            <a:ext uri="{FF2B5EF4-FFF2-40B4-BE49-F238E27FC236}">
              <a16:creationId xmlns:a16="http://schemas.microsoft.com/office/drawing/2014/main" id="{2C10C84E-759A-4146-B9DC-FAC5D4908A0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4" name="テキスト ボックス 403">
          <a:extLst>
            <a:ext uri="{FF2B5EF4-FFF2-40B4-BE49-F238E27FC236}">
              <a16:creationId xmlns:a16="http://schemas.microsoft.com/office/drawing/2014/main" id="{E78ED7E1-AC13-46BB-924B-6CF0CE48578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5" name="直線コネクタ 404">
          <a:extLst>
            <a:ext uri="{FF2B5EF4-FFF2-40B4-BE49-F238E27FC236}">
              <a16:creationId xmlns:a16="http://schemas.microsoft.com/office/drawing/2014/main" id="{9FDA74AF-F434-448A-AD0A-8C1E7E6A6C4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6" name="テキスト ボックス 405">
          <a:extLst>
            <a:ext uri="{FF2B5EF4-FFF2-40B4-BE49-F238E27FC236}">
              <a16:creationId xmlns:a16="http://schemas.microsoft.com/office/drawing/2014/main" id="{3C94C0B6-B489-4A54-9DD3-DFFAE82961E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7" name="直線コネクタ 406">
          <a:extLst>
            <a:ext uri="{FF2B5EF4-FFF2-40B4-BE49-F238E27FC236}">
              <a16:creationId xmlns:a16="http://schemas.microsoft.com/office/drawing/2014/main" id="{477BB023-C689-4A43-B052-E8081D531B5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8" name="テキスト ボックス 407">
          <a:extLst>
            <a:ext uri="{FF2B5EF4-FFF2-40B4-BE49-F238E27FC236}">
              <a16:creationId xmlns:a16="http://schemas.microsoft.com/office/drawing/2014/main" id="{114580A4-A002-466A-A0C7-AE7A2CBF6EA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9" name="直線コネクタ 408">
          <a:extLst>
            <a:ext uri="{FF2B5EF4-FFF2-40B4-BE49-F238E27FC236}">
              <a16:creationId xmlns:a16="http://schemas.microsoft.com/office/drawing/2014/main" id="{785275A3-A7D4-4D0D-A27B-DB960AE5D19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10" name="【市民会館】&#10;有形固定資産減価償却率グラフ枠">
          <a:extLst>
            <a:ext uri="{FF2B5EF4-FFF2-40B4-BE49-F238E27FC236}">
              <a16:creationId xmlns:a16="http://schemas.microsoft.com/office/drawing/2014/main" id="{9C59AFB3-8BFE-415B-A946-4A80384CC6A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411" name="直線コネクタ 410">
          <a:extLst>
            <a:ext uri="{FF2B5EF4-FFF2-40B4-BE49-F238E27FC236}">
              <a16:creationId xmlns:a16="http://schemas.microsoft.com/office/drawing/2014/main" id="{692DB4A3-6985-4781-AB26-9F9AB1F9B7B8}"/>
            </a:ext>
          </a:extLst>
        </xdr:cNvPr>
        <xdr:cNvCxnSpPr/>
      </xdr:nvCxnSpPr>
      <xdr:spPr>
        <a:xfrm flipV="1">
          <a:off x="4634865" y="1716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2" name="【市民会館】&#10;有形固定資産減価償却率最小値テキスト">
          <a:extLst>
            <a:ext uri="{FF2B5EF4-FFF2-40B4-BE49-F238E27FC236}">
              <a16:creationId xmlns:a16="http://schemas.microsoft.com/office/drawing/2014/main" id="{1D9B0026-8238-43CE-B48B-3287F7BCF34D}"/>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3" name="直線コネクタ 412">
          <a:extLst>
            <a:ext uri="{FF2B5EF4-FFF2-40B4-BE49-F238E27FC236}">
              <a16:creationId xmlns:a16="http://schemas.microsoft.com/office/drawing/2014/main" id="{9E2AB8C2-DDF2-401B-90C5-84E3D0F8B6CB}"/>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4" name="【市民会館】&#10;有形固定資産減価償却率最大値テキスト">
          <a:extLst>
            <a:ext uri="{FF2B5EF4-FFF2-40B4-BE49-F238E27FC236}">
              <a16:creationId xmlns:a16="http://schemas.microsoft.com/office/drawing/2014/main" id="{46130644-A78B-46C5-90B8-D95FE5AF740F}"/>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5" name="直線コネクタ 414">
          <a:extLst>
            <a:ext uri="{FF2B5EF4-FFF2-40B4-BE49-F238E27FC236}">
              <a16:creationId xmlns:a16="http://schemas.microsoft.com/office/drawing/2014/main" id="{26C76B51-D68A-41D5-9D5B-8B120400233F}"/>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17253</xdr:rowOff>
    </xdr:from>
    <xdr:ext cx="405111" cy="259045"/>
    <xdr:sp macro="" textlink="">
      <xdr:nvSpPr>
        <xdr:cNvPr id="416" name="【市民会館】&#10;有形固定資産減価償却率平均値テキスト">
          <a:extLst>
            <a:ext uri="{FF2B5EF4-FFF2-40B4-BE49-F238E27FC236}">
              <a16:creationId xmlns:a16="http://schemas.microsoft.com/office/drawing/2014/main" id="{231647B2-87E2-4A3D-95ED-CA6EF8EAD817}"/>
            </a:ext>
          </a:extLst>
        </xdr:cNvPr>
        <xdr:cNvSpPr txBox="1"/>
      </xdr:nvSpPr>
      <xdr:spPr>
        <a:xfrm>
          <a:off x="4673600" y="1784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417" name="フローチャート: 判断 416">
          <a:extLst>
            <a:ext uri="{FF2B5EF4-FFF2-40B4-BE49-F238E27FC236}">
              <a16:creationId xmlns:a16="http://schemas.microsoft.com/office/drawing/2014/main" id="{92920823-DC58-4D3B-9E3D-9F9285CCFFF8}"/>
            </a:ext>
          </a:extLst>
        </xdr:cNvPr>
        <xdr:cNvSpPr/>
      </xdr:nvSpPr>
      <xdr:spPr>
        <a:xfrm>
          <a:off x="45847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113574</xdr:rowOff>
    </xdr:from>
    <xdr:to>
      <xdr:col>20</xdr:col>
      <xdr:colOff>38100</xdr:colOff>
      <xdr:row>105</xdr:row>
      <xdr:rowOff>43724</xdr:rowOff>
    </xdr:to>
    <xdr:sp macro="" textlink="">
      <xdr:nvSpPr>
        <xdr:cNvPr id="418" name="フローチャート: 判断 417">
          <a:extLst>
            <a:ext uri="{FF2B5EF4-FFF2-40B4-BE49-F238E27FC236}">
              <a16:creationId xmlns:a16="http://schemas.microsoft.com/office/drawing/2014/main" id="{EC0DB1B9-698E-422C-8E7E-D2C1956C6271}"/>
            </a:ext>
          </a:extLst>
        </xdr:cNvPr>
        <xdr:cNvSpPr/>
      </xdr:nvSpPr>
      <xdr:spPr>
        <a:xfrm>
          <a:off x="3746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92348</xdr:rowOff>
    </xdr:from>
    <xdr:to>
      <xdr:col>15</xdr:col>
      <xdr:colOff>101600</xdr:colOff>
      <xdr:row>105</xdr:row>
      <xdr:rowOff>22498</xdr:rowOff>
    </xdr:to>
    <xdr:sp macro="" textlink="">
      <xdr:nvSpPr>
        <xdr:cNvPr id="419" name="フローチャート: 判断 418">
          <a:extLst>
            <a:ext uri="{FF2B5EF4-FFF2-40B4-BE49-F238E27FC236}">
              <a16:creationId xmlns:a16="http://schemas.microsoft.com/office/drawing/2014/main" id="{B0115C96-1835-4DDB-A3D0-119A92364DD1}"/>
            </a:ext>
          </a:extLst>
        </xdr:cNvPr>
        <xdr:cNvSpPr/>
      </xdr:nvSpPr>
      <xdr:spPr>
        <a:xfrm>
          <a:off x="2857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420" name="フローチャート: 判断 419">
          <a:extLst>
            <a:ext uri="{FF2B5EF4-FFF2-40B4-BE49-F238E27FC236}">
              <a16:creationId xmlns:a16="http://schemas.microsoft.com/office/drawing/2014/main" id="{F500EFA8-2FF7-45A5-A282-814CB30BD11B}"/>
            </a:ext>
          </a:extLst>
        </xdr:cNvPr>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21" name="フローチャート: 判断 420">
          <a:extLst>
            <a:ext uri="{FF2B5EF4-FFF2-40B4-BE49-F238E27FC236}">
              <a16:creationId xmlns:a16="http://schemas.microsoft.com/office/drawing/2014/main" id="{4F072725-D6E2-4D36-B08B-A1930821BB11}"/>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97D5670A-31F1-4442-8229-A94300872C7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C53D8122-DA3B-436C-BA3B-CDBCB84019F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B59D8E8A-00FA-40F0-9B43-8A0716C4BA6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39397FCD-7B0E-452B-B567-372EF4BF382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B74A20B-E304-4BF2-9869-126EA527B26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169092</xdr:rowOff>
    </xdr:from>
    <xdr:to>
      <xdr:col>24</xdr:col>
      <xdr:colOff>114300</xdr:colOff>
      <xdr:row>105</xdr:row>
      <xdr:rowOff>99242</xdr:rowOff>
    </xdr:to>
    <xdr:sp macro="" textlink="">
      <xdr:nvSpPr>
        <xdr:cNvPr id="427" name="楕円 426">
          <a:extLst>
            <a:ext uri="{FF2B5EF4-FFF2-40B4-BE49-F238E27FC236}">
              <a16:creationId xmlns:a16="http://schemas.microsoft.com/office/drawing/2014/main" id="{82A9581E-52C9-4D96-8EB9-FF0F73A04A9A}"/>
            </a:ext>
          </a:extLst>
        </xdr:cNvPr>
        <xdr:cNvSpPr/>
      </xdr:nvSpPr>
      <xdr:spPr>
        <a:xfrm>
          <a:off x="45847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147519</xdr:rowOff>
    </xdr:from>
    <xdr:ext cx="405111" cy="259045"/>
    <xdr:sp macro="" textlink="">
      <xdr:nvSpPr>
        <xdr:cNvPr id="428" name="【市民会館】&#10;有形固定資産減価償却率該当値テキスト">
          <a:extLst>
            <a:ext uri="{FF2B5EF4-FFF2-40B4-BE49-F238E27FC236}">
              <a16:creationId xmlns:a16="http://schemas.microsoft.com/office/drawing/2014/main" id="{73A5E847-7DE7-4D9A-A7D4-FB20EECF2BBE}"/>
            </a:ext>
          </a:extLst>
        </xdr:cNvPr>
        <xdr:cNvSpPr txBox="1"/>
      </xdr:nvSpPr>
      <xdr:spPr>
        <a:xfrm>
          <a:off x="4673600"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159294</xdr:rowOff>
    </xdr:from>
    <xdr:to>
      <xdr:col>20</xdr:col>
      <xdr:colOff>38100</xdr:colOff>
      <xdr:row>105</xdr:row>
      <xdr:rowOff>89444</xdr:rowOff>
    </xdr:to>
    <xdr:sp macro="" textlink="">
      <xdr:nvSpPr>
        <xdr:cNvPr id="429" name="楕円 428">
          <a:extLst>
            <a:ext uri="{FF2B5EF4-FFF2-40B4-BE49-F238E27FC236}">
              <a16:creationId xmlns:a16="http://schemas.microsoft.com/office/drawing/2014/main" id="{F00EC7DC-C3A0-464F-B40C-6771CFE94755}"/>
            </a:ext>
          </a:extLst>
        </xdr:cNvPr>
        <xdr:cNvSpPr/>
      </xdr:nvSpPr>
      <xdr:spPr>
        <a:xfrm>
          <a:off x="3746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38644</xdr:rowOff>
    </xdr:from>
    <xdr:to>
      <xdr:col>24</xdr:col>
      <xdr:colOff>63500</xdr:colOff>
      <xdr:row>105</xdr:row>
      <xdr:rowOff>48442</xdr:rowOff>
    </xdr:to>
    <xdr:cxnSp macro="">
      <xdr:nvCxnSpPr>
        <xdr:cNvPr id="430" name="直線コネクタ 429">
          <a:extLst>
            <a:ext uri="{FF2B5EF4-FFF2-40B4-BE49-F238E27FC236}">
              <a16:creationId xmlns:a16="http://schemas.microsoft.com/office/drawing/2014/main" id="{CD0F9850-66DC-4AED-B61C-412754821A36}"/>
            </a:ext>
          </a:extLst>
        </xdr:cNvPr>
        <xdr:cNvCxnSpPr/>
      </xdr:nvCxnSpPr>
      <xdr:spPr>
        <a:xfrm>
          <a:off x="3797300" y="1804089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128270</xdr:rowOff>
    </xdr:from>
    <xdr:to>
      <xdr:col>15</xdr:col>
      <xdr:colOff>101600</xdr:colOff>
      <xdr:row>105</xdr:row>
      <xdr:rowOff>58420</xdr:rowOff>
    </xdr:to>
    <xdr:sp macro="" textlink="">
      <xdr:nvSpPr>
        <xdr:cNvPr id="431" name="楕円 430">
          <a:extLst>
            <a:ext uri="{FF2B5EF4-FFF2-40B4-BE49-F238E27FC236}">
              <a16:creationId xmlns:a16="http://schemas.microsoft.com/office/drawing/2014/main" id="{A3A1998A-803C-4384-812B-1EF46387A9CF}"/>
            </a:ext>
          </a:extLst>
        </xdr:cNvPr>
        <xdr:cNvSpPr/>
      </xdr:nvSpPr>
      <xdr:spPr>
        <a:xfrm>
          <a:off x="2857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7620</xdr:rowOff>
    </xdr:from>
    <xdr:to>
      <xdr:col>19</xdr:col>
      <xdr:colOff>177800</xdr:colOff>
      <xdr:row>105</xdr:row>
      <xdr:rowOff>38644</xdr:rowOff>
    </xdr:to>
    <xdr:cxnSp macro="">
      <xdr:nvCxnSpPr>
        <xdr:cNvPr id="432" name="直線コネクタ 431">
          <a:extLst>
            <a:ext uri="{FF2B5EF4-FFF2-40B4-BE49-F238E27FC236}">
              <a16:creationId xmlns:a16="http://schemas.microsoft.com/office/drawing/2014/main" id="{3DD6268A-D6DC-4BB6-AE1B-5F1A1F8606EA}"/>
            </a:ext>
          </a:extLst>
        </xdr:cNvPr>
        <xdr:cNvCxnSpPr/>
      </xdr:nvCxnSpPr>
      <xdr:spPr>
        <a:xfrm>
          <a:off x="2908300" y="180098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33" name="楕円 432">
          <a:extLst>
            <a:ext uri="{FF2B5EF4-FFF2-40B4-BE49-F238E27FC236}">
              <a16:creationId xmlns:a16="http://schemas.microsoft.com/office/drawing/2014/main" id="{1FDE13AC-BD21-4459-8856-BDECE60F188F}"/>
            </a:ext>
          </a:extLst>
        </xdr:cNvPr>
        <xdr:cNvSpPr/>
      </xdr:nvSpPr>
      <xdr:spPr>
        <a:xfrm>
          <a:off x="1968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149679</xdr:rowOff>
    </xdr:from>
    <xdr:to>
      <xdr:col>15</xdr:col>
      <xdr:colOff>50800</xdr:colOff>
      <xdr:row>105</xdr:row>
      <xdr:rowOff>7620</xdr:rowOff>
    </xdr:to>
    <xdr:cxnSp macro="">
      <xdr:nvCxnSpPr>
        <xdr:cNvPr id="434" name="直線コネクタ 433">
          <a:extLst>
            <a:ext uri="{FF2B5EF4-FFF2-40B4-BE49-F238E27FC236}">
              <a16:creationId xmlns:a16="http://schemas.microsoft.com/office/drawing/2014/main" id="{EF6CEF1E-6016-46A4-973A-02CBA73A6D7D}"/>
            </a:ext>
          </a:extLst>
        </xdr:cNvPr>
        <xdr:cNvCxnSpPr/>
      </xdr:nvCxnSpPr>
      <xdr:spPr>
        <a:xfrm>
          <a:off x="2019300" y="1798047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35" name="楕円 434">
          <a:extLst>
            <a:ext uri="{FF2B5EF4-FFF2-40B4-BE49-F238E27FC236}">
              <a16:creationId xmlns:a16="http://schemas.microsoft.com/office/drawing/2014/main" id="{8FF37F7D-4B44-46D1-9EB3-0ED603DA6640}"/>
            </a:ext>
          </a:extLst>
        </xdr:cNvPr>
        <xdr:cNvSpPr/>
      </xdr:nvSpPr>
      <xdr:spPr>
        <a:xfrm>
          <a:off x="1079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85998</xdr:rowOff>
    </xdr:from>
    <xdr:to>
      <xdr:col>10</xdr:col>
      <xdr:colOff>114300</xdr:colOff>
      <xdr:row>104</xdr:row>
      <xdr:rowOff>149679</xdr:rowOff>
    </xdr:to>
    <xdr:cxnSp macro="">
      <xdr:nvCxnSpPr>
        <xdr:cNvPr id="436" name="直線コネクタ 435">
          <a:extLst>
            <a:ext uri="{FF2B5EF4-FFF2-40B4-BE49-F238E27FC236}">
              <a16:creationId xmlns:a16="http://schemas.microsoft.com/office/drawing/2014/main" id="{AD21E3DE-C502-4B4F-8383-9F0204FB4325}"/>
            </a:ext>
          </a:extLst>
        </xdr:cNvPr>
        <xdr:cNvCxnSpPr/>
      </xdr:nvCxnSpPr>
      <xdr:spPr>
        <a:xfrm>
          <a:off x="1130300" y="17916798"/>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60251</xdr:rowOff>
    </xdr:from>
    <xdr:ext cx="405111" cy="259045"/>
    <xdr:sp macro="" textlink="">
      <xdr:nvSpPr>
        <xdr:cNvPr id="437" name="n_1aveValue【市民会館】&#10;有形固定資産減価償却率">
          <a:extLst>
            <a:ext uri="{FF2B5EF4-FFF2-40B4-BE49-F238E27FC236}">
              <a16:creationId xmlns:a16="http://schemas.microsoft.com/office/drawing/2014/main" id="{703D3166-696C-448A-9C8E-C3074B55661B}"/>
            </a:ext>
          </a:extLst>
        </xdr:cNvPr>
        <xdr:cNvSpPr txBox="1"/>
      </xdr:nvSpPr>
      <xdr:spPr>
        <a:xfrm>
          <a:off x="35820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39025</xdr:rowOff>
    </xdr:from>
    <xdr:ext cx="405111" cy="259045"/>
    <xdr:sp macro="" textlink="">
      <xdr:nvSpPr>
        <xdr:cNvPr id="438" name="n_2aveValue【市民会館】&#10;有形固定資産減価償却率">
          <a:extLst>
            <a:ext uri="{FF2B5EF4-FFF2-40B4-BE49-F238E27FC236}">
              <a16:creationId xmlns:a16="http://schemas.microsoft.com/office/drawing/2014/main" id="{8B333149-0BB7-4FD3-9B57-D761E3A5922D}"/>
            </a:ext>
          </a:extLst>
        </xdr:cNvPr>
        <xdr:cNvSpPr txBox="1"/>
      </xdr:nvSpPr>
      <xdr:spPr>
        <a:xfrm>
          <a:off x="2705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439" name="n_3aveValue【市民会館】&#10;有形固定資産減価償却率">
          <a:extLst>
            <a:ext uri="{FF2B5EF4-FFF2-40B4-BE49-F238E27FC236}">
              <a16:creationId xmlns:a16="http://schemas.microsoft.com/office/drawing/2014/main" id="{2FD30D6E-3537-445A-94C2-5C4E249EEA49}"/>
            </a:ext>
          </a:extLst>
        </xdr:cNvPr>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440" name="n_4aveValue【市民会館】&#10;有形固定資産減価償却率">
          <a:extLst>
            <a:ext uri="{FF2B5EF4-FFF2-40B4-BE49-F238E27FC236}">
              <a16:creationId xmlns:a16="http://schemas.microsoft.com/office/drawing/2014/main" id="{06F522E6-1612-4413-84DA-FEA8A766DC15}"/>
            </a:ext>
          </a:extLst>
        </xdr:cNvPr>
        <xdr:cNvSpPr txBox="1"/>
      </xdr:nvSpPr>
      <xdr:spPr>
        <a:xfrm>
          <a:off x="927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80571</xdr:rowOff>
    </xdr:from>
    <xdr:ext cx="405111" cy="259045"/>
    <xdr:sp macro="" textlink="">
      <xdr:nvSpPr>
        <xdr:cNvPr id="441" name="n_1mainValue【市民会館】&#10;有形固定資産減価償却率">
          <a:extLst>
            <a:ext uri="{FF2B5EF4-FFF2-40B4-BE49-F238E27FC236}">
              <a16:creationId xmlns:a16="http://schemas.microsoft.com/office/drawing/2014/main" id="{2F37C708-0149-4692-AC01-C4FD6B8DB177}"/>
            </a:ext>
          </a:extLst>
        </xdr:cNvPr>
        <xdr:cNvSpPr txBox="1"/>
      </xdr:nvSpPr>
      <xdr:spPr>
        <a:xfrm>
          <a:off x="3582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49547</xdr:rowOff>
    </xdr:from>
    <xdr:ext cx="405111" cy="259045"/>
    <xdr:sp macro="" textlink="">
      <xdr:nvSpPr>
        <xdr:cNvPr id="442" name="n_2mainValue【市民会館】&#10;有形固定資産減価償却率">
          <a:extLst>
            <a:ext uri="{FF2B5EF4-FFF2-40B4-BE49-F238E27FC236}">
              <a16:creationId xmlns:a16="http://schemas.microsoft.com/office/drawing/2014/main" id="{E648272A-9B5C-4919-A69E-4DF38A84D503}"/>
            </a:ext>
          </a:extLst>
        </xdr:cNvPr>
        <xdr:cNvSpPr txBox="1"/>
      </xdr:nvSpPr>
      <xdr:spPr>
        <a:xfrm>
          <a:off x="2705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443" name="n_3mainValue【市民会館】&#10;有形固定資産減価償却率">
          <a:extLst>
            <a:ext uri="{FF2B5EF4-FFF2-40B4-BE49-F238E27FC236}">
              <a16:creationId xmlns:a16="http://schemas.microsoft.com/office/drawing/2014/main" id="{407F0B51-4980-44ED-9B8B-72BA2128E46F}"/>
            </a:ext>
          </a:extLst>
        </xdr:cNvPr>
        <xdr:cNvSpPr txBox="1"/>
      </xdr:nvSpPr>
      <xdr:spPr>
        <a:xfrm>
          <a:off x="1816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44" name="n_4mainValue【市民会館】&#10;有形固定資産減価償却率">
          <a:extLst>
            <a:ext uri="{FF2B5EF4-FFF2-40B4-BE49-F238E27FC236}">
              <a16:creationId xmlns:a16="http://schemas.microsoft.com/office/drawing/2014/main" id="{6C12D190-08B3-49F5-A560-4A34E9291EA3}"/>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5" name="正方形/長方形 444">
          <a:extLst>
            <a:ext uri="{FF2B5EF4-FFF2-40B4-BE49-F238E27FC236}">
              <a16:creationId xmlns:a16="http://schemas.microsoft.com/office/drawing/2014/main" id="{AD99EDAF-DB85-4D2B-9E8D-8AB8D59F0A6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6" name="正方形/長方形 445">
          <a:extLst>
            <a:ext uri="{FF2B5EF4-FFF2-40B4-BE49-F238E27FC236}">
              <a16:creationId xmlns:a16="http://schemas.microsoft.com/office/drawing/2014/main" id="{3AC6266C-70F3-4CB3-B368-2BA7DAFBB50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7" name="正方形/長方形 446">
          <a:extLst>
            <a:ext uri="{FF2B5EF4-FFF2-40B4-BE49-F238E27FC236}">
              <a16:creationId xmlns:a16="http://schemas.microsoft.com/office/drawing/2014/main" id="{1EAB7BC3-ECD3-4BED-887B-74AA12AE2A0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8" name="正方形/長方形 447">
          <a:extLst>
            <a:ext uri="{FF2B5EF4-FFF2-40B4-BE49-F238E27FC236}">
              <a16:creationId xmlns:a16="http://schemas.microsoft.com/office/drawing/2014/main" id="{008BD803-2FA3-43E9-92FC-EA79F5259AD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9" name="正方形/長方形 448">
          <a:extLst>
            <a:ext uri="{FF2B5EF4-FFF2-40B4-BE49-F238E27FC236}">
              <a16:creationId xmlns:a16="http://schemas.microsoft.com/office/drawing/2014/main" id="{E1832243-FF97-47C5-86DF-E5110C88589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50" name="正方形/長方形 449">
          <a:extLst>
            <a:ext uri="{FF2B5EF4-FFF2-40B4-BE49-F238E27FC236}">
              <a16:creationId xmlns:a16="http://schemas.microsoft.com/office/drawing/2014/main" id="{F44F4E2B-8E0C-4A8C-9F73-1DBD7FE43EA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1" name="正方形/長方形 450">
          <a:extLst>
            <a:ext uri="{FF2B5EF4-FFF2-40B4-BE49-F238E27FC236}">
              <a16:creationId xmlns:a16="http://schemas.microsoft.com/office/drawing/2014/main" id="{F1F21DE0-DAD3-45AB-8DEE-2D7AB7BF1CF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2" name="正方形/長方形 451">
          <a:extLst>
            <a:ext uri="{FF2B5EF4-FFF2-40B4-BE49-F238E27FC236}">
              <a16:creationId xmlns:a16="http://schemas.microsoft.com/office/drawing/2014/main" id="{6F1F0D59-EC20-4728-A332-F4EEE00BB25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3" name="テキスト ボックス 452">
          <a:extLst>
            <a:ext uri="{FF2B5EF4-FFF2-40B4-BE49-F238E27FC236}">
              <a16:creationId xmlns:a16="http://schemas.microsoft.com/office/drawing/2014/main" id="{F3E5F611-0A71-47A0-8A94-764786F6AB5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4" name="直線コネクタ 453">
          <a:extLst>
            <a:ext uri="{FF2B5EF4-FFF2-40B4-BE49-F238E27FC236}">
              <a16:creationId xmlns:a16="http://schemas.microsoft.com/office/drawing/2014/main" id="{C88FF40B-B640-415F-989E-B5812206235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5" name="直線コネクタ 454">
          <a:extLst>
            <a:ext uri="{FF2B5EF4-FFF2-40B4-BE49-F238E27FC236}">
              <a16:creationId xmlns:a16="http://schemas.microsoft.com/office/drawing/2014/main" id="{D607272D-0F7B-4C04-A6E0-F754CA648CFD}"/>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6" name="テキスト ボックス 455">
          <a:extLst>
            <a:ext uri="{FF2B5EF4-FFF2-40B4-BE49-F238E27FC236}">
              <a16:creationId xmlns:a16="http://schemas.microsoft.com/office/drawing/2014/main" id="{AF531C82-177D-42A5-9CEF-B5110AB3E819}"/>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7" name="直線コネクタ 456">
          <a:extLst>
            <a:ext uri="{FF2B5EF4-FFF2-40B4-BE49-F238E27FC236}">
              <a16:creationId xmlns:a16="http://schemas.microsoft.com/office/drawing/2014/main" id="{DB91589C-6B23-43B1-979D-F33997DC94DB}"/>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8" name="テキスト ボックス 457">
          <a:extLst>
            <a:ext uri="{FF2B5EF4-FFF2-40B4-BE49-F238E27FC236}">
              <a16:creationId xmlns:a16="http://schemas.microsoft.com/office/drawing/2014/main" id="{8A8535BD-6530-4B1C-B7D0-039CA971F3D2}"/>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9" name="直線コネクタ 458">
          <a:extLst>
            <a:ext uri="{FF2B5EF4-FFF2-40B4-BE49-F238E27FC236}">
              <a16:creationId xmlns:a16="http://schemas.microsoft.com/office/drawing/2014/main" id="{7E705E59-C574-46A8-ACEC-BAC64C56CB02}"/>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60" name="テキスト ボックス 459">
          <a:extLst>
            <a:ext uri="{FF2B5EF4-FFF2-40B4-BE49-F238E27FC236}">
              <a16:creationId xmlns:a16="http://schemas.microsoft.com/office/drawing/2014/main" id="{0F9EB676-DF30-4A26-93D6-14BCBAEC1AA3}"/>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61" name="直線コネクタ 460">
          <a:extLst>
            <a:ext uri="{FF2B5EF4-FFF2-40B4-BE49-F238E27FC236}">
              <a16:creationId xmlns:a16="http://schemas.microsoft.com/office/drawing/2014/main" id="{A4A2E5A1-A7DD-4932-841F-315A991A204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2" name="テキスト ボックス 461">
          <a:extLst>
            <a:ext uri="{FF2B5EF4-FFF2-40B4-BE49-F238E27FC236}">
              <a16:creationId xmlns:a16="http://schemas.microsoft.com/office/drawing/2014/main" id="{0754EE11-43BC-4995-8150-C0162B6AA298}"/>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a:extLst>
            <a:ext uri="{FF2B5EF4-FFF2-40B4-BE49-F238E27FC236}">
              <a16:creationId xmlns:a16="http://schemas.microsoft.com/office/drawing/2014/main" id="{67EEBB05-3B2D-48AF-A809-124E2DDA218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a:extLst>
            <a:ext uri="{FF2B5EF4-FFF2-40B4-BE49-F238E27FC236}">
              <a16:creationId xmlns:a16="http://schemas.microsoft.com/office/drawing/2014/main" id="{3ADCED01-DD53-4348-8830-6DF4031BDF8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a:extLst>
            <a:ext uri="{FF2B5EF4-FFF2-40B4-BE49-F238E27FC236}">
              <a16:creationId xmlns:a16="http://schemas.microsoft.com/office/drawing/2014/main" id="{9CB41F78-F14D-40D0-B32D-484B3B6D07A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466" name="直線コネクタ 465">
          <a:extLst>
            <a:ext uri="{FF2B5EF4-FFF2-40B4-BE49-F238E27FC236}">
              <a16:creationId xmlns:a16="http://schemas.microsoft.com/office/drawing/2014/main" id="{4DD24D61-DE34-4CC5-A5C6-ED8107BFA2DD}"/>
            </a:ext>
          </a:extLst>
        </xdr:cNvPr>
        <xdr:cNvCxnSpPr/>
      </xdr:nvCxnSpPr>
      <xdr:spPr>
        <a:xfrm flipV="1">
          <a:off x="10476865" y="17154449"/>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467" name="【市民会館】&#10;一人当たり面積最小値テキスト">
          <a:extLst>
            <a:ext uri="{FF2B5EF4-FFF2-40B4-BE49-F238E27FC236}">
              <a16:creationId xmlns:a16="http://schemas.microsoft.com/office/drawing/2014/main" id="{B8C90B24-6FFD-4490-B0A4-62F40C0B40DB}"/>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468" name="直線コネクタ 467">
          <a:extLst>
            <a:ext uri="{FF2B5EF4-FFF2-40B4-BE49-F238E27FC236}">
              <a16:creationId xmlns:a16="http://schemas.microsoft.com/office/drawing/2014/main" id="{B8F5DAC3-76BD-440F-99A3-5A702758D0C6}"/>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469" name="【市民会館】&#10;一人当たり面積最大値テキスト">
          <a:extLst>
            <a:ext uri="{FF2B5EF4-FFF2-40B4-BE49-F238E27FC236}">
              <a16:creationId xmlns:a16="http://schemas.microsoft.com/office/drawing/2014/main" id="{560115BE-337A-4F00-84BA-811B16BFC9B5}"/>
            </a:ext>
          </a:extLst>
        </xdr:cNvPr>
        <xdr:cNvSpPr txBox="1"/>
      </xdr:nvSpPr>
      <xdr:spPr>
        <a:xfrm>
          <a:off x="10515600" y="169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470" name="直線コネクタ 469">
          <a:extLst>
            <a:ext uri="{FF2B5EF4-FFF2-40B4-BE49-F238E27FC236}">
              <a16:creationId xmlns:a16="http://schemas.microsoft.com/office/drawing/2014/main" id="{399A5595-67C5-4002-8B43-BBDB690D83D4}"/>
            </a:ext>
          </a:extLst>
        </xdr:cNvPr>
        <xdr:cNvCxnSpPr/>
      </xdr:nvCxnSpPr>
      <xdr:spPr>
        <a:xfrm>
          <a:off x="10388600" y="1715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471" name="【市民会館】&#10;一人当たり面積平均値テキスト">
          <a:extLst>
            <a:ext uri="{FF2B5EF4-FFF2-40B4-BE49-F238E27FC236}">
              <a16:creationId xmlns:a16="http://schemas.microsoft.com/office/drawing/2014/main" id="{445C5F2F-31C3-48A9-BF3A-78C2BEFCCE3A}"/>
            </a:ext>
          </a:extLst>
        </xdr:cNvPr>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472" name="フローチャート: 判断 471">
          <a:extLst>
            <a:ext uri="{FF2B5EF4-FFF2-40B4-BE49-F238E27FC236}">
              <a16:creationId xmlns:a16="http://schemas.microsoft.com/office/drawing/2014/main" id="{BDBE23C1-8456-4A49-BA77-65C8960E89FD}"/>
            </a:ext>
          </a:extLst>
        </xdr:cNvPr>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13512</xdr:rowOff>
    </xdr:from>
    <xdr:to>
      <xdr:col>50</xdr:col>
      <xdr:colOff>165100</xdr:colOff>
      <xdr:row>106</xdr:row>
      <xdr:rowOff>115112</xdr:rowOff>
    </xdr:to>
    <xdr:sp macro="" textlink="">
      <xdr:nvSpPr>
        <xdr:cNvPr id="473" name="フローチャート: 判断 472">
          <a:extLst>
            <a:ext uri="{FF2B5EF4-FFF2-40B4-BE49-F238E27FC236}">
              <a16:creationId xmlns:a16="http://schemas.microsoft.com/office/drawing/2014/main" id="{962D3FBE-EDE3-419C-BD94-09B35995FF88}"/>
            </a:ext>
          </a:extLst>
        </xdr:cNvPr>
        <xdr:cNvSpPr/>
      </xdr:nvSpPr>
      <xdr:spPr>
        <a:xfrm>
          <a:off x="9588500" y="181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87579</xdr:rowOff>
    </xdr:from>
    <xdr:to>
      <xdr:col>46</xdr:col>
      <xdr:colOff>38100</xdr:colOff>
      <xdr:row>107</xdr:row>
      <xdr:rowOff>17729</xdr:rowOff>
    </xdr:to>
    <xdr:sp macro="" textlink="">
      <xdr:nvSpPr>
        <xdr:cNvPr id="474" name="フローチャート: 判断 473">
          <a:extLst>
            <a:ext uri="{FF2B5EF4-FFF2-40B4-BE49-F238E27FC236}">
              <a16:creationId xmlns:a16="http://schemas.microsoft.com/office/drawing/2014/main" id="{D26E2FBF-654B-4ACB-8598-34EBE867AFD2}"/>
            </a:ext>
          </a:extLst>
        </xdr:cNvPr>
        <xdr:cNvSpPr/>
      </xdr:nvSpPr>
      <xdr:spPr>
        <a:xfrm>
          <a:off x="8699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57404</xdr:rowOff>
    </xdr:from>
    <xdr:to>
      <xdr:col>41</xdr:col>
      <xdr:colOff>101600</xdr:colOff>
      <xdr:row>106</xdr:row>
      <xdr:rowOff>159004</xdr:rowOff>
    </xdr:to>
    <xdr:sp macro="" textlink="">
      <xdr:nvSpPr>
        <xdr:cNvPr id="475" name="フローチャート: 判断 474">
          <a:extLst>
            <a:ext uri="{FF2B5EF4-FFF2-40B4-BE49-F238E27FC236}">
              <a16:creationId xmlns:a16="http://schemas.microsoft.com/office/drawing/2014/main" id="{ACD0578E-4EA3-417C-AB52-D990B15B087A}"/>
            </a:ext>
          </a:extLst>
        </xdr:cNvPr>
        <xdr:cNvSpPr/>
      </xdr:nvSpPr>
      <xdr:spPr>
        <a:xfrm>
          <a:off x="7810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78436</xdr:rowOff>
    </xdr:from>
    <xdr:to>
      <xdr:col>36</xdr:col>
      <xdr:colOff>165100</xdr:colOff>
      <xdr:row>107</xdr:row>
      <xdr:rowOff>8586</xdr:rowOff>
    </xdr:to>
    <xdr:sp macro="" textlink="">
      <xdr:nvSpPr>
        <xdr:cNvPr id="476" name="フローチャート: 判断 475">
          <a:extLst>
            <a:ext uri="{FF2B5EF4-FFF2-40B4-BE49-F238E27FC236}">
              <a16:creationId xmlns:a16="http://schemas.microsoft.com/office/drawing/2014/main" id="{29503D48-A9F0-406E-85E9-498934A2DBEF}"/>
            </a:ext>
          </a:extLst>
        </xdr:cNvPr>
        <xdr:cNvSpPr/>
      </xdr:nvSpPr>
      <xdr:spPr>
        <a:xfrm>
          <a:off x="6921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EF174D33-DAEC-46F5-840D-0D79229E584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70B2CA4D-762F-4C9C-81D2-276A5D7CAB4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853967F0-51A1-45AA-90F7-45AEC560D40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3DBE777C-8518-4B16-8120-739F642EE31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976A69DD-77BF-4AE4-8A70-EA6A6DAB32B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127355</xdr:rowOff>
    </xdr:from>
    <xdr:to>
      <xdr:col>55</xdr:col>
      <xdr:colOff>50800</xdr:colOff>
      <xdr:row>106</xdr:row>
      <xdr:rowOff>57505</xdr:rowOff>
    </xdr:to>
    <xdr:sp macro="" textlink="">
      <xdr:nvSpPr>
        <xdr:cNvPr id="482" name="楕円 481">
          <a:extLst>
            <a:ext uri="{FF2B5EF4-FFF2-40B4-BE49-F238E27FC236}">
              <a16:creationId xmlns:a16="http://schemas.microsoft.com/office/drawing/2014/main" id="{0D6421DE-4E08-49CA-91FD-BD97EBCD3E02}"/>
            </a:ext>
          </a:extLst>
        </xdr:cNvPr>
        <xdr:cNvSpPr/>
      </xdr:nvSpPr>
      <xdr:spPr>
        <a:xfrm>
          <a:off x="10426700" y="181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150232</xdr:rowOff>
    </xdr:from>
    <xdr:ext cx="469744" cy="259045"/>
    <xdr:sp macro="" textlink="">
      <xdr:nvSpPr>
        <xdr:cNvPr id="483" name="【市民会館】&#10;一人当たり面積該当値テキスト">
          <a:extLst>
            <a:ext uri="{FF2B5EF4-FFF2-40B4-BE49-F238E27FC236}">
              <a16:creationId xmlns:a16="http://schemas.microsoft.com/office/drawing/2014/main" id="{2FED8CAC-BA56-4474-8CC5-7336AF7EC28A}"/>
            </a:ext>
          </a:extLst>
        </xdr:cNvPr>
        <xdr:cNvSpPr txBox="1"/>
      </xdr:nvSpPr>
      <xdr:spPr>
        <a:xfrm>
          <a:off x="10515600" y="1798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135586</xdr:rowOff>
    </xdr:from>
    <xdr:to>
      <xdr:col>50</xdr:col>
      <xdr:colOff>165100</xdr:colOff>
      <xdr:row>106</xdr:row>
      <xdr:rowOff>65736</xdr:rowOff>
    </xdr:to>
    <xdr:sp macro="" textlink="">
      <xdr:nvSpPr>
        <xdr:cNvPr id="484" name="楕円 483">
          <a:extLst>
            <a:ext uri="{FF2B5EF4-FFF2-40B4-BE49-F238E27FC236}">
              <a16:creationId xmlns:a16="http://schemas.microsoft.com/office/drawing/2014/main" id="{65C5F8EC-50B8-48AE-B829-0B7A7BC84C21}"/>
            </a:ext>
          </a:extLst>
        </xdr:cNvPr>
        <xdr:cNvSpPr/>
      </xdr:nvSpPr>
      <xdr:spPr>
        <a:xfrm>
          <a:off x="9588500" y="1813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6705</xdr:rowOff>
    </xdr:from>
    <xdr:to>
      <xdr:col>55</xdr:col>
      <xdr:colOff>0</xdr:colOff>
      <xdr:row>106</xdr:row>
      <xdr:rowOff>14936</xdr:rowOff>
    </xdr:to>
    <xdr:cxnSp macro="">
      <xdr:nvCxnSpPr>
        <xdr:cNvPr id="485" name="直線コネクタ 484">
          <a:extLst>
            <a:ext uri="{FF2B5EF4-FFF2-40B4-BE49-F238E27FC236}">
              <a16:creationId xmlns:a16="http://schemas.microsoft.com/office/drawing/2014/main" id="{2020789D-7BE0-4B86-B2FD-334A859EF849}"/>
            </a:ext>
          </a:extLst>
        </xdr:cNvPr>
        <xdr:cNvCxnSpPr/>
      </xdr:nvCxnSpPr>
      <xdr:spPr>
        <a:xfrm flipV="1">
          <a:off x="9639300" y="18180405"/>
          <a:ext cx="8382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138328</xdr:rowOff>
    </xdr:from>
    <xdr:to>
      <xdr:col>46</xdr:col>
      <xdr:colOff>38100</xdr:colOff>
      <xdr:row>106</xdr:row>
      <xdr:rowOff>68478</xdr:rowOff>
    </xdr:to>
    <xdr:sp macro="" textlink="">
      <xdr:nvSpPr>
        <xdr:cNvPr id="486" name="楕円 485">
          <a:extLst>
            <a:ext uri="{FF2B5EF4-FFF2-40B4-BE49-F238E27FC236}">
              <a16:creationId xmlns:a16="http://schemas.microsoft.com/office/drawing/2014/main" id="{3754A7C5-BEE2-4834-A802-38E9094B7865}"/>
            </a:ext>
          </a:extLst>
        </xdr:cNvPr>
        <xdr:cNvSpPr/>
      </xdr:nvSpPr>
      <xdr:spPr>
        <a:xfrm>
          <a:off x="8699500" y="181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14936</xdr:rowOff>
    </xdr:from>
    <xdr:to>
      <xdr:col>50</xdr:col>
      <xdr:colOff>114300</xdr:colOff>
      <xdr:row>106</xdr:row>
      <xdr:rowOff>17678</xdr:rowOff>
    </xdr:to>
    <xdr:cxnSp macro="">
      <xdr:nvCxnSpPr>
        <xdr:cNvPr id="487" name="直線コネクタ 486">
          <a:extLst>
            <a:ext uri="{FF2B5EF4-FFF2-40B4-BE49-F238E27FC236}">
              <a16:creationId xmlns:a16="http://schemas.microsoft.com/office/drawing/2014/main" id="{2103261E-6D9D-4B55-BEE3-C39A58163A7E}"/>
            </a:ext>
          </a:extLst>
        </xdr:cNvPr>
        <xdr:cNvCxnSpPr/>
      </xdr:nvCxnSpPr>
      <xdr:spPr>
        <a:xfrm flipV="1">
          <a:off x="8750300" y="18188636"/>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143814</xdr:rowOff>
    </xdr:from>
    <xdr:to>
      <xdr:col>41</xdr:col>
      <xdr:colOff>101600</xdr:colOff>
      <xdr:row>106</xdr:row>
      <xdr:rowOff>73964</xdr:rowOff>
    </xdr:to>
    <xdr:sp macro="" textlink="">
      <xdr:nvSpPr>
        <xdr:cNvPr id="488" name="楕円 487">
          <a:extLst>
            <a:ext uri="{FF2B5EF4-FFF2-40B4-BE49-F238E27FC236}">
              <a16:creationId xmlns:a16="http://schemas.microsoft.com/office/drawing/2014/main" id="{BC647F3D-753B-46B8-9B61-422CCAE7357E}"/>
            </a:ext>
          </a:extLst>
        </xdr:cNvPr>
        <xdr:cNvSpPr/>
      </xdr:nvSpPr>
      <xdr:spPr>
        <a:xfrm>
          <a:off x="7810500" y="181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17678</xdr:rowOff>
    </xdr:from>
    <xdr:to>
      <xdr:col>45</xdr:col>
      <xdr:colOff>177800</xdr:colOff>
      <xdr:row>106</xdr:row>
      <xdr:rowOff>23164</xdr:rowOff>
    </xdr:to>
    <xdr:cxnSp macro="">
      <xdr:nvCxnSpPr>
        <xdr:cNvPr id="489" name="直線コネクタ 488">
          <a:extLst>
            <a:ext uri="{FF2B5EF4-FFF2-40B4-BE49-F238E27FC236}">
              <a16:creationId xmlns:a16="http://schemas.microsoft.com/office/drawing/2014/main" id="{BE40A690-BEA0-4A52-B60E-349D45C0A567}"/>
            </a:ext>
          </a:extLst>
        </xdr:cNvPr>
        <xdr:cNvCxnSpPr/>
      </xdr:nvCxnSpPr>
      <xdr:spPr>
        <a:xfrm flipV="1">
          <a:off x="7861300" y="1819137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143814</xdr:rowOff>
    </xdr:from>
    <xdr:to>
      <xdr:col>36</xdr:col>
      <xdr:colOff>165100</xdr:colOff>
      <xdr:row>106</xdr:row>
      <xdr:rowOff>73964</xdr:rowOff>
    </xdr:to>
    <xdr:sp macro="" textlink="">
      <xdr:nvSpPr>
        <xdr:cNvPr id="490" name="楕円 489">
          <a:extLst>
            <a:ext uri="{FF2B5EF4-FFF2-40B4-BE49-F238E27FC236}">
              <a16:creationId xmlns:a16="http://schemas.microsoft.com/office/drawing/2014/main" id="{85D56327-2F03-4DE3-91D5-A93CFECCB1C0}"/>
            </a:ext>
          </a:extLst>
        </xdr:cNvPr>
        <xdr:cNvSpPr/>
      </xdr:nvSpPr>
      <xdr:spPr>
        <a:xfrm>
          <a:off x="6921500" y="181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23164</xdr:rowOff>
    </xdr:from>
    <xdr:to>
      <xdr:col>41</xdr:col>
      <xdr:colOff>50800</xdr:colOff>
      <xdr:row>106</xdr:row>
      <xdr:rowOff>23164</xdr:rowOff>
    </xdr:to>
    <xdr:cxnSp macro="">
      <xdr:nvCxnSpPr>
        <xdr:cNvPr id="491" name="直線コネクタ 490">
          <a:extLst>
            <a:ext uri="{FF2B5EF4-FFF2-40B4-BE49-F238E27FC236}">
              <a16:creationId xmlns:a16="http://schemas.microsoft.com/office/drawing/2014/main" id="{13155CA5-990C-492B-BBF3-0AAC2A82AA0F}"/>
            </a:ext>
          </a:extLst>
        </xdr:cNvPr>
        <xdr:cNvCxnSpPr/>
      </xdr:nvCxnSpPr>
      <xdr:spPr>
        <a:xfrm>
          <a:off x="6972300" y="18196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106239</xdr:rowOff>
    </xdr:from>
    <xdr:ext cx="469744" cy="259045"/>
    <xdr:sp macro="" textlink="">
      <xdr:nvSpPr>
        <xdr:cNvPr id="492" name="n_1aveValue【市民会館】&#10;一人当たり面積">
          <a:extLst>
            <a:ext uri="{FF2B5EF4-FFF2-40B4-BE49-F238E27FC236}">
              <a16:creationId xmlns:a16="http://schemas.microsoft.com/office/drawing/2014/main" id="{C7CCF095-77C9-480D-9BAF-D0A7E841159C}"/>
            </a:ext>
          </a:extLst>
        </xdr:cNvPr>
        <xdr:cNvSpPr txBox="1"/>
      </xdr:nvSpPr>
      <xdr:spPr>
        <a:xfrm>
          <a:off x="9391727" y="1827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8856</xdr:rowOff>
    </xdr:from>
    <xdr:ext cx="469744" cy="259045"/>
    <xdr:sp macro="" textlink="">
      <xdr:nvSpPr>
        <xdr:cNvPr id="493" name="n_2aveValue【市民会館】&#10;一人当たり面積">
          <a:extLst>
            <a:ext uri="{FF2B5EF4-FFF2-40B4-BE49-F238E27FC236}">
              <a16:creationId xmlns:a16="http://schemas.microsoft.com/office/drawing/2014/main" id="{FAB6F7B6-1F73-4F84-B65C-9DA6420533E0}"/>
            </a:ext>
          </a:extLst>
        </xdr:cNvPr>
        <xdr:cNvSpPr txBox="1"/>
      </xdr:nvSpPr>
      <xdr:spPr>
        <a:xfrm>
          <a:off x="8515427" y="183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150131</xdr:rowOff>
    </xdr:from>
    <xdr:ext cx="469744" cy="259045"/>
    <xdr:sp macro="" textlink="">
      <xdr:nvSpPr>
        <xdr:cNvPr id="494" name="n_3aveValue【市民会館】&#10;一人当たり面積">
          <a:extLst>
            <a:ext uri="{FF2B5EF4-FFF2-40B4-BE49-F238E27FC236}">
              <a16:creationId xmlns:a16="http://schemas.microsoft.com/office/drawing/2014/main" id="{7219430B-E44A-43C9-9690-322F0377C1FF}"/>
            </a:ext>
          </a:extLst>
        </xdr:cNvPr>
        <xdr:cNvSpPr txBox="1"/>
      </xdr:nvSpPr>
      <xdr:spPr>
        <a:xfrm>
          <a:off x="7626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171163</xdr:rowOff>
    </xdr:from>
    <xdr:ext cx="469744" cy="259045"/>
    <xdr:sp macro="" textlink="">
      <xdr:nvSpPr>
        <xdr:cNvPr id="495" name="n_4aveValue【市民会館】&#10;一人当たり面積">
          <a:extLst>
            <a:ext uri="{FF2B5EF4-FFF2-40B4-BE49-F238E27FC236}">
              <a16:creationId xmlns:a16="http://schemas.microsoft.com/office/drawing/2014/main" id="{0E2E5B43-D47B-4FB0-A14D-33D7DE8D257B}"/>
            </a:ext>
          </a:extLst>
        </xdr:cNvPr>
        <xdr:cNvSpPr txBox="1"/>
      </xdr:nvSpPr>
      <xdr:spPr>
        <a:xfrm>
          <a:off x="6737427" y="1834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82263</xdr:rowOff>
    </xdr:from>
    <xdr:ext cx="469744" cy="259045"/>
    <xdr:sp macro="" textlink="">
      <xdr:nvSpPr>
        <xdr:cNvPr id="496" name="n_1mainValue【市民会館】&#10;一人当たり面積">
          <a:extLst>
            <a:ext uri="{FF2B5EF4-FFF2-40B4-BE49-F238E27FC236}">
              <a16:creationId xmlns:a16="http://schemas.microsoft.com/office/drawing/2014/main" id="{6D525062-242D-4006-9683-EAF2CEAC1D82}"/>
            </a:ext>
          </a:extLst>
        </xdr:cNvPr>
        <xdr:cNvSpPr txBox="1"/>
      </xdr:nvSpPr>
      <xdr:spPr>
        <a:xfrm>
          <a:off x="9391727" y="1791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85005</xdr:rowOff>
    </xdr:from>
    <xdr:ext cx="469744" cy="259045"/>
    <xdr:sp macro="" textlink="">
      <xdr:nvSpPr>
        <xdr:cNvPr id="497" name="n_2mainValue【市民会館】&#10;一人当たり面積">
          <a:extLst>
            <a:ext uri="{FF2B5EF4-FFF2-40B4-BE49-F238E27FC236}">
              <a16:creationId xmlns:a16="http://schemas.microsoft.com/office/drawing/2014/main" id="{275BF4FF-510A-4B51-A5C3-D9A26F5C78F4}"/>
            </a:ext>
          </a:extLst>
        </xdr:cNvPr>
        <xdr:cNvSpPr txBox="1"/>
      </xdr:nvSpPr>
      <xdr:spPr>
        <a:xfrm>
          <a:off x="8515427" y="1791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90491</xdr:rowOff>
    </xdr:from>
    <xdr:ext cx="469744" cy="259045"/>
    <xdr:sp macro="" textlink="">
      <xdr:nvSpPr>
        <xdr:cNvPr id="498" name="n_3mainValue【市民会館】&#10;一人当たり面積">
          <a:extLst>
            <a:ext uri="{FF2B5EF4-FFF2-40B4-BE49-F238E27FC236}">
              <a16:creationId xmlns:a16="http://schemas.microsoft.com/office/drawing/2014/main" id="{7A1299CB-D618-4DFC-B6EE-B363C01430D8}"/>
            </a:ext>
          </a:extLst>
        </xdr:cNvPr>
        <xdr:cNvSpPr txBox="1"/>
      </xdr:nvSpPr>
      <xdr:spPr>
        <a:xfrm>
          <a:off x="7626427" y="1792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90491</xdr:rowOff>
    </xdr:from>
    <xdr:ext cx="469744" cy="259045"/>
    <xdr:sp macro="" textlink="">
      <xdr:nvSpPr>
        <xdr:cNvPr id="499" name="n_4mainValue【市民会館】&#10;一人当たり面積">
          <a:extLst>
            <a:ext uri="{FF2B5EF4-FFF2-40B4-BE49-F238E27FC236}">
              <a16:creationId xmlns:a16="http://schemas.microsoft.com/office/drawing/2014/main" id="{AA365611-3819-4D59-B8A1-E811CF9EDF9B}"/>
            </a:ext>
          </a:extLst>
        </xdr:cNvPr>
        <xdr:cNvSpPr txBox="1"/>
      </xdr:nvSpPr>
      <xdr:spPr>
        <a:xfrm>
          <a:off x="6737427" y="1792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a:extLst>
            <a:ext uri="{FF2B5EF4-FFF2-40B4-BE49-F238E27FC236}">
              <a16:creationId xmlns:a16="http://schemas.microsoft.com/office/drawing/2014/main" id="{08654B92-45D1-4977-839D-2109E725F74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a:extLst>
            <a:ext uri="{FF2B5EF4-FFF2-40B4-BE49-F238E27FC236}">
              <a16:creationId xmlns:a16="http://schemas.microsoft.com/office/drawing/2014/main" id="{BDD86868-5ADC-4D81-8D3E-0688C102522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a:extLst>
            <a:ext uri="{FF2B5EF4-FFF2-40B4-BE49-F238E27FC236}">
              <a16:creationId xmlns:a16="http://schemas.microsoft.com/office/drawing/2014/main" id="{4690CD25-B9A0-4DE3-87D9-2EB79B5461F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a:extLst>
            <a:ext uri="{FF2B5EF4-FFF2-40B4-BE49-F238E27FC236}">
              <a16:creationId xmlns:a16="http://schemas.microsoft.com/office/drawing/2014/main" id="{03266A49-7FB8-453D-9C3C-5EC6A332B0C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a:extLst>
            <a:ext uri="{FF2B5EF4-FFF2-40B4-BE49-F238E27FC236}">
              <a16:creationId xmlns:a16="http://schemas.microsoft.com/office/drawing/2014/main" id="{631A03A3-9F5F-492F-9836-06215C271CA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a:extLst>
            <a:ext uri="{FF2B5EF4-FFF2-40B4-BE49-F238E27FC236}">
              <a16:creationId xmlns:a16="http://schemas.microsoft.com/office/drawing/2014/main" id="{34BC9AE4-CA6F-4361-B129-37C9A797767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a:extLst>
            <a:ext uri="{FF2B5EF4-FFF2-40B4-BE49-F238E27FC236}">
              <a16:creationId xmlns:a16="http://schemas.microsoft.com/office/drawing/2014/main" id="{F9EDDBD9-AC42-42D3-A93D-15819E5714F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a:extLst>
            <a:ext uri="{FF2B5EF4-FFF2-40B4-BE49-F238E27FC236}">
              <a16:creationId xmlns:a16="http://schemas.microsoft.com/office/drawing/2014/main" id="{F490168F-03A5-4154-98FE-840C488A1565}"/>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a:extLst>
            <a:ext uri="{FF2B5EF4-FFF2-40B4-BE49-F238E27FC236}">
              <a16:creationId xmlns:a16="http://schemas.microsoft.com/office/drawing/2014/main" id="{FB3FFDB1-4631-4FE6-BCBC-477C490678E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a:extLst>
            <a:ext uri="{FF2B5EF4-FFF2-40B4-BE49-F238E27FC236}">
              <a16:creationId xmlns:a16="http://schemas.microsoft.com/office/drawing/2014/main" id="{5D8F547B-D30C-4256-AD36-DE592AB1E54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a:extLst>
            <a:ext uri="{FF2B5EF4-FFF2-40B4-BE49-F238E27FC236}">
              <a16:creationId xmlns:a16="http://schemas.microsoft.com/office/drawing/2014/main" id="{8A6309DA-5A92-42E0-965A-5E3642B38E5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a:extLst>
            <a:ext uri="{FF2B5EF4-FFF2-40B4-BE49-F238E27FC236}">
              <a16:creationId xmlns:a16="http://schemas.microsoft.com/office/drawing/2014/main" id="{66F6F0D4-D02F-4BA9-8F1E-402E118A474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a:extLst>
            <a:ext uri="{FF2B5EF4-FFF2-40B4-BE49-F238E27FC236}">
              <a16:creationId xmlns:a16="http://schemas.microsoft.com/office/drawing/2014/main" id="{10FCC960-51C7-4C68-B4D0-577CC3C3BE7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a:extLst>
            <a:ext uri="{FF2B5EF4-FFF2-40B4-BE49-F238E27FC236}">
              <a16:creationId xmlns:a16="http://schemas.microsoft.com/office/drawing/2014/main" id="{A8EB2066-ACA9-497C-A3FA-F55201F8230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a:extLst>
            <a:ext uri="{FF2B5EF4-FFF2-40B4-BE49-F238E27FC236}">
              <a16:creationId xmlns:a16="http://schemas.microsoft.com/office/drawing/2014/main" id="{8DDB34DF-68F8-45FB-8AAC-B039E86C67D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a:extLst>
            <a:ext uri="{FF2B5EF4-FFF2-40B4-BE49-F238E27FC236}">
              <a16:creationId xmlns:a16="http://schemas.microsoft.com/office/drawing/2014/main" id="{DD706FF5-D433-45ED-865B-26FEDE070DDC}"/>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6" name="正方形/長方形 515">
          <a:extLst>
            <a:ext uri="{FF2B5EF4-FFF2-40B4-BE49-F238E27FC236}">
              <a16:creationId xmlns:a16="http://schemas.microsoft.com/office/drawing/2014/main" id="{6470ABA7-2B33-40AE-A8EF-5B71F51F83D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7" name="正方形/長方形 516">
          <a:extLst>
            <a:ext uri="{FF2B5EF4-FFF2-40B4-BE49-F238E27FC236}">
              <a16:creationId xmlns:a16="http://schemas.microsoft.com/office/drawing/2014/main" id="{D3502C38-4DEB-4934-ADF7-D0B5473F758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8" name="正方形/長方形 517">
          <a:extLst>
            <a:ext uri="{FF2B5EF4-FFF2-40B4-BE49-F238E27FC236}">
              <a16:creationId xmlns:a16="http://schemas.microsoft.com/office/drawing/2014/main" id="{554F18FC-78BD-4C1E-8EA6-DA097C418F2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9" name="正方形/長方形 518">
          <a:extLst>
            <a:ext uri="{FF2B5EF4-FFF2-40B4-BE49-F238E27FC236}">
              <a16:creationId xmlns:a16="http://schemas.microsoft.com/office/drawing/2014/main" id="{F11F95C6-A819-4B0F-B9C4-9D1E2A4D498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0" name="正方形/長方形 519">
          <a:extLst>
            <a:ext uri="{FF2B5EF4-FFF2-40B4-BE49-F238E27FC236}">
              <a16:creationId xmlns:a16="http://schemas.microsoft.com/office/drawing/2014/main" id="{0C4C1042-84D9-4519-898F-7B75E3961C2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1" name="正方形/長方形 520">
          <a:extLst>
            <a:ext uri="{FF2B5EF4-FFF2-40B4-BE49-F238E27FC236}">
              <a16:creationId xmlns:a16="http://schemas.microsoft.com/office/drawing/2014/main" id="{A90ED3D7-5C05-4572-A979-9F06A8F248B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2" name="正方形/長方形 521">
          <a:extLst>
            <a:ext uri="{FF2B5EF4-FFF2-40B4-BE49-F238E27FC236}">
              <a16:creationId xmlns:a16="http://schemas.microsoft.com/office/drawing/2014/main" id="{3755EFF8-CE75-4C8C-AB3C-5F71590A9FD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正方形/長方形 522">
          <a:extLst>
            <a:ext uri="{FF2B5EF4-FFF2-40B4-BE49-F238E27FC236}">
              <a16:creationId xmlns:a16="http://schemas.microsoft.com/office/drawing/2014/main" id="{4C5F90AE-A907-4E90-9604-A1AC719BA61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4" name="テキスト ボックス 523">
          <a:extLst>
            <a:ext uri="{FF2B5EF4-FFF2-40B4-BE49-F238E27FC236}">
              <a16:creationId xmlns:a16="http://schemas.microsoft.com/office/drawing/2014/main" id="{577A1A41-0050-4F7E-9881-C854FC022CF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5" name="直線コネクタ 524">
          <a:extLst>
            <a:ext uri="{FF2B5EF4-FFF2-40B4-BE49-F238E27FC236}">
              <a16:creationId xmlns:a16="http://schemas.microsoft.com/office/drawing/2014/main" id="{C0AD5362-B186-46A2-9ED4-5A61E6248EF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6" name="テキスト ボックス 525">
          <a:extLst>
            <a:ext uri="{FF2B5EF4-FFF2-40B4-BE49-F238E27FC236}">
              <a16:creationId xmlns:a16="http://schemas.microsoft.com/office/drawing/2014/main" id="{9F2F2F07-1CA0-49C0-9F31-AD8B49198DE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7" name="直線コネクタ 526">
          <a:extLst>
            <a:ext uri="{FF2B5EF4-FFF2-40B4-BE49-F238E27FC236}">
              <a16:creationId xmlns:a16="http://schemas.microsoft.com/office/drawing/2014/main" id="{4DA06407-4668-4163-B7D6-6D9E98D2FAA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8" name="テキスト ボックス 527">
          <a:extLst>
            <a:ext uri="{FF2B5EF4-FFF2-40B4-BE49-F238E27FC236}">
              <a16:creationId xmlns:a16="http://schemas.microsoft.com/office/drawing/2014/main" id="{371F7CDE-5055-4219-A68C-64FBF8E03F5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9" name="直線コネクタ 528">
          <a:extLst>
            <a:ext uri="{FF2B5EF4-FFF2-40B4-BE49-F238E27FC236}">
              <a16:creationId xmlns:a16="http://schemas.microsoft.com/office/drawing/2014/main" id="{B2B92FF3-2F33-4A73-A654-E13174ECAF9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0" name="テキスト ボックス 529">
          <a:extLst>
            <a:ext uri="{FF2B5EF4-FFF2-40B4-BE49-F238E27FC236}">
              <a16:creationId xmlns:a16="http://schemas.microsoft.com/office/drawing/2014/main" id="{FA2F3D64-2B66-433B-AAE2-0F2544F63F1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1" name="直線コネクタ 530">
          <a:extLst>
            <a:ext uri="{FF2B5EF4-FFF2-40B4-BE49-F238E27FC236}">
              <a16:creationId xmlns:a16="http://schemas.microsoft.com/office/drawing/2014/main" id="{7A278462-3318-4E12-9DF2-95870653971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2" name="テキスト ボックス 531">
          <a:extLst>
            <a:ext uri="{FF2B5EF4-FFF2-40B4-BE49-F238E27FC236}">
              <a16:creationId xmlns:a16="http://schemas.microsoft.com/office/drawing/2014/main" id="{9238E884-62A1-4834-AA19-0628F863A0B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3" name="直線コネクタ 532">
          <a:extLst>
            <a:ext uri="{FF2B5EF4-FFF2-40B4-BE49-F238E27FC236}">
              <a16:creationId xmlns:a16="http://schemas.microsoft.com/office/drawing/2014/main" id="{A722386E-4ED8-454B-85B5-D4012C393D9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4" name="テキスト ボックス 533">
          <a:extLst>
            <a:ext uri="{FF2B5EF4-FFF2-40B4-BE49-F238E27FC236}">
              <a16:creationId xmlns:a16="http://schemas.microsoft.com/office/drawing/2014/main" id="{00BB381C-28B4-4A7B-93B6-9CD35572196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5" name="直線コネクタ 534">
          <a:extLst>
            <a:ext uri="{FF2B5EF4-FFF2-40B4-BE49-F238E27FC236}">
              <a16:creationId xmlns:a16="http://schemas.microsoft.com/office/drawing/2014/main" id="{E30A7F78-131C-47BA-9C87-A18656CD271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6" name="テキスト ボックス 535">
          <a:extLst>
            <a:ext uri="{FF2B5EF4-FFF2-40B4-BE49-F238E27FC236}">
              <a16:creationId xmlns:a16="http://schemas.microsoft.com/office/drawing/2014/main" id="{4684370D-8B10-496E-9889-789CD5B3181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7" name="直線コネクタ 536">
          <a:extLst>
            <a:ext uri="{FF2B5EF4-FFF2-40B4-BE49-F238E27FC236}">
              <a16:creationId xmlns:a16="http://schemas.microsoft.com/office/drawing/2014/main" id="{B13F21AD-8BD5-4B5A-B907-F4935855296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8" name="テキスト ボックス 537">
          <a:extLst>
            <a:ext uri="{FF2B5EF4-FFF2-40B4-BE49-F238E27FC236}">
              <a16:creationId xmlns:a16="http://schemas.microsoft.com/office/drawing/2014/main" id="{B649EC62-DB12-46FB-B180-16CABAA66BC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a:extLst>
            <a:ext uri="{FF2B5EF4-FFF2-40B4-BE49-F238E27FC236}">
              <a16:creationId xmlns:a16="http://schemas.microsoft.com/office/drawing/2014/main" id="{EF3B427A-327C-46D1-BAD3-E7500878FB8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0" name="【保健センター・保健所】&#10;有形固定資産減価償却率グラフ枠">
          <a:extLst>
            <a:ext uri="{FF2B5EF4-FFF2-40B4-BE49-F238E27FC236}">
              <a16:creationId xmlns:a16="http://schemas.microsoft.com/office/drawing/2014/main" id="{5209C8C5-3989-442F-BDE7-388B36B694C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541" name="直線コネクタ 540">
          <a:extLst>
            <a:ext uri="{FF2B5EF4-FFF2-40B4-BE49-F238E27FC236}">
              <a16:creationId xmlns:a16="http://schemas.microsoft.com/office/drawing/2014/main" id="{D0CBF1C9-6C3D-4AAA-9E64-0BD1C4989E6B}"/>
            </a:ext>
          </a:extLst>
        </xdr:cNvPr>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542" name="【保健センター・保健所】&#10;有形固定資産減価償却率最小値テキスト">
          <a:extLst>
            <a:ext uri="{FF2B5EF4-FFF2-40B4-BE49-F238E27FC236}">
              <a16:creationId xmlns:a16="http://schemas.microsoft.com/office/drawing/2014/main" id="{E1B9F426-53FE-45A7-ABA5-1F08C804FDD6}"/>
            </a:ext>
          </a:extLst>
        </xdr:cNvPr>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543" name="直線コネクタ 542">
          <a:extLst>
            <a:ext uri="{FF2B5EF4-FFF2-40B4-BE49-F238E27FC236}">
              <a16:creationId xmlns:a16="http://schemas.microsoft.com/office/drawing/2014/main" id="{419D9406-225E-4378-891A-21F1CB68F3AA}"/>
            </a:ext>
          </a:extLst>
        </xdr:cNvPr>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544" name="【保健センター・保健所】&#10;有形固定資産減価償却率最大値テキスト">
          <a:extLst>
            <a:ext uri="{FF2B5EF4-FFF2-40B4-BE49-F238E27FC236}">
              <a16:creationId xmlns:a16="http://schemas.microsoft.com/office/drawing/2014/main" id="{527EF248-72AD-4BA2-91D4-50494A1D02BF}"/>
            </a:ext>
          </a:extLst>
        </xdr:cNvPr>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545" name="直線コネクタ 544">
          <a:extLst>
            <a:ext uri="{FF2B5EF4-FFF2-40B4-BE49-F238E27FC236}">
              <a16:creationId xmlns:a16="http://schemas.microsoft.com/office/drawing/2014/main" id="{C520BB00-34B8-4C57-947D-450DA9F75380}"/>
            </a:ext>
          </a:extLst>
        </xdr:cNvPr>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546" name="【保健センター・保健所】&#10;有形固定資産減価償却率平均値テキスト">
          <a:extLst>
            <a:ext uri="{FF2B5EF4-FFF2-40B4-BE49-F238E27FC236}">
              <a16:creationId xmlns:a16="http://schemas.microsoft.com/office/drawing/2014/main" id="{5FB679B3-274B-4EA6-A42A-993F25328AEE}"/>
            </a:ext>
          </a:extLst>
        </xdr:cNvPr>
        <xdr:cNvSpPr txBox="1"/>
      </xdr:nvSpPr>
      <xdr:spPr>
        <a:xfrm>
          <a:off x="16357600" y="1024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47" name="フローチャート: 判断 546">
          <a:extLst>
            <a:ext uri="{FF2B5EF4-FFF2-40B4-BE49-F238E27FC236}">
              <a16:creationId xmlns:a16="http://schemas.microsoft.com/office/drawing/2014/main" id="{CA287F48-4CB4-43AA-BC51-3AA821975B2B}"/>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548" name="フローチャート: 判断 547">
          <a:extLst>
            <a:ext uri="{FF2B5EF4-FFF2-40B4-BE49-F238E27FC236}">
              <a16:creationId xmlns:a16="http://schemas.microsoft.com/office/drawing/2014/main" id="{ED0F8D1F-2A46-4DAD-AFC3-47614041AA73}"/>
            </a:ext>
          </a:extLst>
        </xdr:cNvPr>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9" name="フローチャート: 判断 548">
          <a:extLst>
            <a:ext uri="{FF2B5EF4-FFF2-40B4-BE49-F238E27FC236}">
              <a16:creationId xmlns:a16="http://schemas.microsoft.com/office/drawing/2014/main" id="{CBC2A5A9-5A63-46DC-A25B-CFF7C73155A5}"/>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550" name="フローチャート: 判断 549">
          <a:extLst>
            <a:ext uri="{FF2B5EF4-FFF2-40B4-BE49-F238E27FC236}">
              <a16:creationId xmlns:a16="http://schemas.microsoft.com/office/drawing/2014/main" id="{A804761E-A324-4F71-A7AD-79954EA1C56C}"/>
            </a:ext>
          </a:extLst>
        </xdr:cNvPr>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551" name="フローチャート: 判断 550">
          <a:extLst>
            <a:ext uri="{FF2B5EF4-FFF2-40B4-BE49-F238E27FC236}">
              <a16:creationId xmlns:a16="http://schemas.microsoft.com/office/drawing/2014/main" id="{A7EBA4EA-AA16-4963-8464-36C82F0EF004}"/>
            </a:ext>
          </a:extLst>
        </xdr:cNvPr>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685AB85F-824D-4EB6-9A54-3D831F93D22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DD98139B-E5AC-4B84-AA7A-90024C36EDE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29EF20E2-D082-4F92-8AE3-FD449D527D4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78FE911E-E54D-4480-9E6E-D8F2E4E4C91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9CC186E7-A289-4708-B458-43B03A68FC2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68399</xdr:rowOff>
    </xdr:from>
    <xdr:to>
      <xdr:col>85</xdr:col>
      <xdr:colOff>177800</xdr:colOff>
      <xdr:row>59</xdr:row>
      <xdr:rowOff>169999</xdr:rowOff>
    </xdr:to>
    <xdr:sp macro="" textlink="">
      <xdr:nvSpPr>
        <xdr:cNvPr id="557" name="楕円 556">
          <a:extLst>
            <a:ext uri="{FF2B5EF4-FFF2-40B4-BE49-F238E27FC236}">
              <a16:creationId xmlns:a16="http://schemas.microsoft.com/office/drawing/2014/main" id="{5166AA4F-50FA-476C-A636-D1A24D70112D}"/>
            </a:ext>
          </a:extLst>
        </xdr:cNvPr>
        <xdr:cNvSpPr/>
      </xdr:nvSpPr>
      <xdr:spPr>
        <a:xfrm>
          <a:off x="162687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91276</xdr:rowOff>
    </xdr:from>
    <xdr:ext cx="405111" cy="259045"/>
    <xdr:sp macro="" textlink="">
      <xdr:nvSpPr>
        <xdr:cNvPr id="558" name="【保健センター・保健所】&#10;有形固定資産減価償却率該当値テキスト">
          <a:extLst>
            <a:ext uri="{FF2B5EF4-FFF2-40B4-BE49-F238E27FC236}">
              <a16:creationId xmlns:a16="http://schemas.microsoft.com/office/drawing/2014/main" id="{8646780A-455E-4E8C-B905-5C410A37548E}"/>
            </a:ext>
          </a:extLst>
        </xdr:cNvPr>
        <xdr:cNvSpPr txBox="1"/>
      </xdr:nvSpPr>
      <xdr:spPr>
        <a:xfrm>
          <a:off x="16357600" y="1003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30843</xdr:rowOff>
    </xdr:from>
    <xdr:to>
      <xdr:col>81</xdr:col>
      <xdr:colOff>101600</xdr:colOff>
      <xdr:row>59</xdr:row>
      <xdr:rowOff>132443</xdr:rowOff>
    </xdr:to>
    <xdr:sp macro="" textlink="">
      <xdr:nvSpPr>
        <xdr:cNvPr id="559" name="楕円 558">
          <a:extLst>
            <a:ext uri="{FF2B5EF4-FFF2-40B4-BE49-F238E27FC236}">
              <a16:creationId xmlns:a16="http://schemas.microsoft.com/office/drawing/2014/main" id="{2B8869C7-0AC2-43F3-B3FC-08D419F42E84}"/>
            </a:ext>
          </a:extLst>
        </xdr:cNvPr>
        <xdr:cNvSpPr/>
      </xdr:nvSpPr>
      <xdr:spPr>
        <a:xfrm>
          <a:off x="15430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81643</xdr:rowOff>
    </xdr:from>
    <xdr:to>
      <xdr:col>85</xdr:col>
      <xdr:colOff>127000</xdr:colOff>
      <xdr:row>59</xdr:row>
      <xdr:rowOff>119199</xdr:rowOff>
    </xdr:to>
    <xdr:cxnSp macro="">
      <xdr:nvCxnSpPr>
        <xdr:cNvPr id="560" name="直線コネクタ 559">
          <a:extLst>
            <a:ext uri="{FF2B5EF4-FFF2-40B4-BE49-F238E27FC236}">
              <a16:creationId xmlns:a16="http://schemas.microsoft.com/office/drawing/2014/main" id="{08C0358E-D57C-4221-8C8F-F2415B42C6CF}"/>
            </a:ext>
          </a:extLst>
        </xdr:cNvPr>
        <xdr:cNvCxnSpPr/>
      </xdr:nvCxnSpPr>
      <xdr:spPr>
        <a:xfrm>
          <a:off x="15481300" y="1019719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163104</xdr:rowOff>
    </xdr:from>
    <xdr:to>
      <xdr:col>76</xdr:col>
      <xdr:colOff>165100</xdr:colOff>
      <xdr:row>59</xdr:row>
      <xdr:rowOff>93254</xdr:rowOff>
    </xdr:to>
    <xdr:sp macro="" textlink="">
      <xdr:nvSpPr>
        <xdr:cNvPr id="561" name="楕円 560">
          <a:extLst>
            <a:ext uri="{FF2B5EF4-FFF2-40B4-BE49-F238E27FC236}">
              <a16:creationId xmlns:a16="http://schemas.microsoft.com/office/drawing/2014/main" id="{F0B1E5A0-5A9D-4C97-9EA7-666A6D353B79}"/>
            </a:ext>
          </a:extLst>
        </xdr:cNvPr>
        <xdr:cNvSpPr/>
      </xdr:nvSpPr>
      <xdr:spPr>
        <a:xfrm>
          <a:off x="14541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42454</xdr:rowOff>
    </xdr:from>
    <xdr:to>
      <xdr:col>81</xdr:col>
      <xdr:colOff>50800</xdr:colOff>
      <xdr:row>59</xdr:row>
      <xdr:rowOff>81643</xdr:rowOff>
    </xdr:to>
    <xdr:cxnSp macro="">
      <xdr:nvCxnSpPr>
        <xdr:cNvPr id="562" name="直線コネクタ 561">
          <a:extLst>
            <a:ext uri="{FF2B5EF4-FFF2-40B4-BE49-F238E27FC236}">
              <a16:creationId xmlns:a16="http://schemas.microsoft.com/office/drawing/2014/main" id="{FBA2AA0E-11D5-4020-9793-2A933629BDF8}"/>
            </a:ext>
          </a:extLst>
        </xdr:cNvPr>
        <xdr:cNvCxnSpPr/>
      </xdr:nvCxnSpPr>
      <xdr:spPr>
        <a:xfrm>
          <a:off x="14592300" y="1015800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563" name="楕円 562">
          <a:extLst>
            <a:ext uri="{FF2B5EF4-FFF2-40B4-BE49-F238E27FC236}">
              <a16:creationId xmlns:a16="http://schemas.microsoft.com/office/drawing/2014/main" id="{2F70F5F3-BD41-49C4-8638-1F57A0402D64}"/>
            </a:ext>
          </a:extLst>
        </xdr:cNvPr>
        <xdr:cNvSpPr/>
      </xdr:nvSpPr>
      <xdr:spPr>
        <a:xfrm>
          <a:off x="13652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42454</xdr:rowOff>
    </xdr:to>
    <xdr:cxnSp macro="">
      <xdr:nvCxnSpPr>
        <xdr:cNvPr id="564" name="直線コネクタ 563">
          <a:extLst>
            <a:ext uri="{FF2B5EF4-FFF2-40B4-BE49-F238E27FC236}">
              <a16:creationId xmlns:a16="http://schemas.microsoft.com/office/drawing/2014/main" id="{9A909014-5437-4D18-903D-08ABF2152B45}"/>
            </a:ext>
          </a:extLst>
        </xdr:cNvPr>
        <xdr:cNvCxnSpPr/>
      </xdr:nvCxnSpPr>
      <xdr:spPr>
        <a:xfrm>
          <a:off x="13703300" y="1012371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56969</xdr:rowOff>
    </xdr:from>
    <xdr:to>
      <xdr:col>67</xdr:col>
      <xdr:colOff>101600</xdr:colOff>
      <xdr:row>58</xdr:row>
      <xdr:rowOff>158569</xdr:rowOff>
    </xdr:to>
    <xdr:sp macro="" textlink="">
      <xdr:nvSpPr>
        <xdr:cNvPr id="565" name="楕円 564">
          <a:extLst>
            <a:ext uri="{FF2B5EF4-FFF2-40B4-BE49-F238E27FC236}">
              <a16:creationId xmlns:a16="http://schemas.microsoft.com/office/drawing/2014/main" id="{E1D3CD93-0EA7-44E2-9A9E-199B00FFB799}"/>
            </a:ext>
          </a:extLst>
        </xdr:cNvPr>
        <xdr:cNvSpPr/>
      </xdr:nvSpPr>
      <xdr:spPr>
        <a:xfrm>
          <a:off x="12763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107769</xdr:rowOff>
    </xdr:from>
    <xdr:to>
      <xdr:col>71</xdr:col>
      <xdr:colOff>177800</xdr:colOff>
      <xdr:row>59</xdr:row>
      <xdr:rowOff>8165</xdr:rowOff>
    </xdr:to>
    <xdr:cxnSp macro="">
      <xdr:nvCxnSpPr>
        <xdr:cNvPr id="566" name="直線コネクタ 565">
          <a:extLst>
            <a:ext uri="{FF2B5EF4-FFF2-40B4-BE49-F238E27FC236}">
              <a16:creationId xmlns:a16="http://schemas.microsoft.com/office/drawing/2014/main" id="{7514E533-1641-49D2-9187-6AB21460C02E}"/>
            </a:ext>
          </a:extLst>
        </xdr:cNvPr>
        <xdr:cNvCxnSpPr/>
      </xdr:nvCxnSpPr>
      <xdr:spPr>
        <a:xfrm>
          <a:off x="12814300" y="10051869"/>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58255</xdr:rowOff>
    </xdr:from>
    <xdr:ext cx="405111" cy="259045"/>
    <xdr:sp macro="" textlink="">
      <xdr:nvSpPr>
        <xdr:cNvPr id="567" name="n_1aveValue【保健センター・保健所】&#10;有形固定資産減価償却率">
          <a:extLst>
            <a:ext uri="{FF2B5EF4-FFF2-40B4-BE49-F238E27FC236}">
              <a16:creationId xmlns:a16="http://schemas.microsoft.com/office/drawing/2014/main" id="{96D2E7B4-E989-4778-80EE-A18C47ACE256}"/>
            </a:ext>
          </a:extLst>
        </xdr:cNvPr>
        <xdr:cNvSpPr txBox="1"/>
      </xdr:nvSpPr>
      <xdr:spPr>
        <a:xfrm>
          <a:off x="152660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568" name="n_2aveValue【保健センター・保健所】&#10;有形固定資産減価償却率">
          <a:extLst>
            <a:ext uri="{FF2B5EF4-FFF2-40B4-BE49-F238E27FC236}">
              <a16:creationId xmlns:a16="http://schemas.microsoft.com/office/drawing/2014/main" id="{DFF5ADCA-C546-4198-9EB0-355990DCF829}"/>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162758</xdr:rowOff>
    </xdr:from>
    <xdr:ext cx="405111" cy="259045"/>
    <xdr:sp macro="" textlink="">
      <xdr:nvSpPr>
        <xdr:cNvPr id="569" name="n_3aveValue【保健センター・保健所】&#10;有形固定資産減価償却率">
          <a:extLst>
            <a:ext uri="{FF2B5EF4-FFF2-40B4-BE49-F238E27FC236}">
              <a16:creationId xmlns:a16="http://schemas.microsoft.com/office/drawing/2014/main" id="{93506682-1DFD-4114-93CE-757A6CD1A84E}"/>
            </a:ext>
          </a:extLst>
        </xdr:cNvPr>
        <xdr:cNvSpPr txBox="1"/>
      </xdr:nvSpPr>
      <xdr:spPr>
        <a:xfrm>
          <a:off x="135007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125203</xdr:rowOff>
    </xdr:from>
    <xdr:ext cx="405111" cy="259045"/>
    <xdr:sp macro="" textlink="">
      <xdr:nvSpPr>
        <xdr:cNvPr id="570" name="n_4aveValue【保健センター・保健所】&#10;有形固定資産減価償却率">
          <a:extLst>
            <a:ext uri="{FF2B5EF4-FFF2-40B4-BE49-F238E27FC236}">
              <a16:creationId xmlns:a16="http://schemas.microsoft.com/office/drawing/2014/main" id="{F2DA2B32-94F7-4996-97C9-7B143F5E09C9}"/>
            </a:ext>
          </a:extLst>
        </xdr:cNvPr>
        <xdr:cNvSpPr txBox="1"/>
      </xdr:nvSpPr>
      <xdr:spPr>
        <a:xfrm>
          <a:off x="12611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148970</xdr:rowOff>
    </xdr:from>
    <xdr:ext cx="405111" cy="259045"/>
    <xdr:sp macro="" textlink="">
      <xdr:nvSpPr>
        <xdr:cNvPr id="571" name="n_1mainValue【保健センター・保健所】&#10;有形固定資産減価償却率">
          <a:extLst>
            <a:ext uri="{FF2B5EF4-FFF2-40B4-BE49-F238E27FC236}">
              <a16:creationId xmlns:a16="http://schemas.microsoft.com/office/drawing/2014/main" id="{699BAE21-B858-4AA5-A271-D4617539DCFE}"/>
            </a:ext>
          </a:extLst>
        </xdr:cNvPr>
        <xdr:cNvSpPr txBox="1"/>
      </xdr:nvSpPr>
      <xdr:spPr>
        <a:xfrm>
          <a:off x="152660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109781</xdr:rowOff>
    </xdr:from>
    <xdr:ext cx="405111" cy="259045"/>
    <xdr:sp macro="" textlink="">
      <xdr:nvSpPr>
        <xdr:cNvPr id="572" name="n_2mainValue【保健センター・保健所】&#10;有形固定資産減価償却率">
          <a:extLst>
            <a:ext uri="{FF2B5EF4-FFF2-40B4-BE49-F238E27FC236}">
              <a16:creationId xmlns:a16="http://schemas.microsoft.com/office/drawing/2014/main" id="{E8FADF99-E8F4-4E91-B7C0-750F7B4B4C77}"/>
            </a:ext>
          </a:extLst>
        </xdr:cNvPr>
        <xdr:cNvSpPr txBox="1"/>
      </xdr:nvSpPr>
      <xdr:spPr>
        <a:xfrm>
          <a:off x="14389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573" name="n_3mainValue【保健センター・保健所】&#10;有形固定資産減価償却率">
          <a:extLst>
            <a:ext uri="{FF2B5EF4-FFF2-40B4-BE49-F238E27FC236}">
              <a16:creationId xmlns:a16="http://schemas.microsoft.com/office/drawing/2014/main" id="{D45E2941-5607-4227-956A-290D6C087B49}"/>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3646</xdr:rowOff>
    </xdr:from>
    <xdr:ext cx="405111" cy="259045"/>
    <xdr:sp macro="" textlink="">
      <xdr:nvSpPr>
        <xdr:cNvPr id="574" name="n_4mainValue【保健センター・保健所】&#10;有形固定資産減価償却率">
          <a:extLst>
            <a:ext uri="{FF2B5EF4-FFF2-40B4-BE49-F238E27FC236}">
              <a16:creationId xmlns:a16="http://schemas.microsoft.com/office/drawing/2014/main" id="{F1FA81D4-5011-478F-919F-6A36DCF0D39E}"/>
            </a:ext>
          </a:extLst>
        </xdr:cNvPr>
        <xdr:cNvSpPr txBox="1"/>
      </xdr:nvSpPr>
      <xdr:spPr>
        <a:xfrm>
          <a:off x="12611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id="{6EEB2927-4884-4654-80E8-958D82F77F3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id="{E96DC041-729C-4ABA-92E4-4D4F72A8ADE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id="{D63DFAF6-3689-455C-95D6-600A12A400B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id="{565A51DB-4897-4510-A9FA-467B6ED276B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id="{BA16B361-AB10-4B14-956F-118D5C834B4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id="{7DA16A0D-6772-48C9-8465-FFC2A73045F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id="{6FF5AFE8-3853-4861-A9E9-50468E134DE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id="{DF6F28F6-03C1-4F0E-BC61-A0BEE9A6A41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a:extLst>
            <a:ext uri="{FF2B5EF4-FFF2-40B4-BE49-F238E27FC236}">
              <a16:creationId xmlns:a16="http://schemas.microsoft.com/office/drawing/2014/main" id="{E8A3A769-D1E2-45A6-B3FA-9383249816D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id="{A0DFE718-C576-46F8-BCF1-936AAA4ACB6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5" name="直線コネクタ 584">
          <a:extLst>
            <a:ext uri="{FF2B5EF4-FFF2-40B4-BE49-F238E27FC236}">
              <a16:creationId xmlns:a16="http://schemas.microsoft.com/office/drawing/2014/main" id="{9CB1CB4F-C969-46E2-BE30-0FEC6B80F8F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6" name="テキスト ボックス 585">
          <a:extLst>
            <a:ext uri="{FF2B5EF4-FFF2-40B4-BE49-F238E27FC236}">
              <a16:creationId xmlns:a16="http://schemas.microsoft.com/office/drawing/2014/main" id="{3874D41A-E10D-4D1C-A92A-690CB54A588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7" name="直線コネクタ 586">
          <a:extLst>
            <a:ext uri="{FF2B5EF4-FFF2-40B4-BE49-F238E27FC236}">
              <a16:creationId xmlns:a16="http://schemas.microsoft.com/office/drawing/2014/main" id="{F83F90B6-8098-4440-928A-68C7B450860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8" name="テキスト ボックス 587">
          <a:extLst>
            <a:ext uri="{FF2B5EF4-FFF2-40B4-BE49-F238E27FC236}">
              <a16:creationId xmlns:a16="http://schemas.microsoft.com/office/drawing/2014/main" id="{F57359F0-0531-4920-A9FA-B18BCF67A04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9" name="直線コネクタ 588">
          <a:extLst>
            <a:ext uri="{FF2B5EF4-FFF2-40B4-BE49-F238E27FC236}">
              <a16:creationId xmlns:a16="http://schemas.microsoft.com/office/drawing/2014/main" id="{939A4BA3-49AF-4862-8112-DB7FCFE61B8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0" name="テキスト ボックス 589">
          <a:extLst>
            <a:ext uri="{FF2B5EF4-FFF2-40B4-BE49-F238E27FC236}">
              <a16:creationId xmlns:a16="http://schemas.microsoft.com/office/drawing/2014/main" id="{DC1B34DE-D9FC-4E41-8B53-9094C61A7D2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1" name="直線コネクタ 590">
          <a:extLst>
            <a:ext uri="{FF2B5EF4-FFF2-40B4-BE49-F238E27FC236}">
              <a16:creationId xmlns:a16="http://schemas.microsoft.com/office/drawing/2014/main" id="{F62B1FCB-9E1C-4019-9DD5-675ED1DD74B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2" name="テキスト ボックス 591">
          <a:extLst>
            <a:ext uri="{FF2B5EF4-FFF2-40B4-BE49-F238E27FC236}">
              <a16:creationId xmlns:a16="http://schemas.microsoft.com/office/drawing/2014/main" id="{0AFE3FF3-8EF6-49DA-A6CB-BCF7C450F2C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18625996-AA94-476D-87F4-03034B8C973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08D0212E-6F4A-4272-AAB6-93DD888D080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a:extLst>
            <a:ext uri="{FF2B5EF4-FFF2-40B4-BE49-F238E27FC236}">
              <a16:creationId xmlns:a16="http://schemas.microsoft.com/office/drawing/2014/main" id="{4839ACCF-7428-4B95-A155-19B3106FE45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596" name="直線コネクタ 595">
          <a:extLst>
            <a:ext uri="{FF2B5EF4-FFF2-40B4-BE49-F238E27FC236}">
              <a16:creationId xmlns:a16="http://schemas.microsoft.com/office/drawing/2014/main" id="{7512F5C4-71CB-474A-9582-0463163B4E27}"/>
            </a:ext>
          </a:extLst>
        </xdr:cNvPr>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597" name="【保健センター・保健所】&#10;一人当たり面積最小値テキスト">
          <a:extLst>
            <a:ext uri="{FF2B5EF4-FFF2-40B4-BE49-F238E27FC236}">
              <a16:creationId xmlns:a16="http://schemas.microsoft.com/office/drawing/2014/main" id="{50925376-C9CF-4488-9822-FE4486302885}"/>
            </a:ext>
          </a:extLst>
        </xdr:cNvPr>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598" name="直線コネクタ 597">
          <a:extLst>
            <a:ext uri="{FF2B5EF4-FFF2-40B4-BE49-F238E27FC236}">
              <a16:creationId xmlns:a16="http://schemas.microsoft.com/office/drawing/2014/main" id="{A480D68B-3C06-4B65-8E67-7C5E001162F0}"/>
            </a:ext>
          </a:extLst>
        </xdr:cNvPr>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599" name="【保健センター・保健所】&#10;一人当たり面積最大値テキスト">
          <a:extLst>
            <a:ext uri="{FF2B5EF4-FFF2-40B4-BE49-F238E27FC236}">
              <a16:creationId xmlns:a16="http://schemas.microsoft.com/office/drawing/2014/main" id="{EE34B5EE-CC80-46F1-A80D-5F06D112E9E4}"/>
            </a:ext>
          </a:extLst>
        </xdr:cNvPr>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600" name="直線コネクタ 599">
          <a:extLst>
            <a:ext uri="{FF2B5EF4-FFF2-40B4-BE49-F238E27FC236}">
              <a16:creationId xmlns:a16="http://schemas.microsoft.com/office/drawing/2014/main" id="{C62DAC80-C923-4D2F-8526-0FC62469FEFC}"/>
            </a:ext>
          </a:extLst>
        </xdr:cNvPr>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601" name="【保健センター・保健所】&#10;一人当たり面積平均値テキスト">
          <a:extLst>
            <a:ext uri="{FF2B5EF4-FFF2-40B4-BE49-F238E27FC236}">
              <a16:creationId xmlns:a16="http://schemas.microsoft.com/office/drawing/2014/main" id="{366E9640-D05E-4242-9557-D756D1799CE9}"/>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02" name="フローチャート: 判断 601">
          <a:extLst>
            <a:ext uri="{FF2B5EF4-FFF2-40B4-BE49-F238E27FC236}">
              <a16:creationId xmlns:a16="http://schemas.microsoft.com/office/drawing/2014/main" id="{2732AAFF-517F-48D3-84E6-D25DCF71C11E}"/>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603" name="フローチャート: 判断 602">
          <a:extLst>
            <a:ext uri="{FF2B5EF4-FFF2-40B4-BE49-F238E27FC236}">
              <a16:creationId xmlns:a16="http://schemas.microsoft.com/office/drawing/2014/main" id="{BF991994-4440-4367-91D5-FB92C129AC6B}"/>
            </a:ext>
          </a:extLst>
        </xdr:cNvPr>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604" name="フローチャート: 判断 603">
          <a:extLst>
            <a:ext uri="{FF2B5EF4-FFF2-40B4-BE49-F238E27FC236}">
              <a16:creationId xmlns:a16="http://schemas.microsoft.com/office/drawing/2014/main" id="{81A15381-AF54-49A8-8875-955E58FDF695}"/>
            </a:ext>
          </a:extLst>
        </xdr:cNvPr>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605" name="フローチャート: 判断 604">
          <a:extLst>
            <a:ext uri="{FF2B5EF4-FFF2-40B4-BE49-F238E27FC236}">
              <a16:creationId xmlns:a16="http://schemas.microsoft.com/office/drawing/2014/main" id="{406A2F5D-2328-4BBF-912B-3976D3979678}"/>
            </a:ext>
          </a:extLst>
        </xdr:cNvPr>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606" name="フローチャート: 判断 605">
          <a:extLst>
            <a:ext uri="{FF2B5EF4-FFF2-40B4-BE49-F238E27FC236}">
              <a16:creationId xmlns:a16="http://schemas.microsoft.com/office/drawing/2014/main" id="{198B89A6-5C3C-4ABB-B595-FDC28F316046}"/>
            </a:ext>
          </a:extLst>
        </xdr:cNvPr>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6AFAA32-C2AB-4E14-8D6D-70DA12FF11B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72DEFB62-3687-4B4B-867D-29B4AD9BFAF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D285BCF5-5C85-4333-AB3F-842025E060B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57EBD770-874A-4B3A-9E5D-D6C7DE6F023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C0CF26B3-E7C5-4BB5-8213-438E74A7137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612" name="楕円 611">
          <a:extLst>
            <a:ext uri="{FF2B5EF4-FFF2-40B4-BE49-F238E27FC236}">
              <a16:creationId xmlns:a16="http://schemas.microsoft.com/office/drawing/2014/main" id="{C3707878-49FF-4485-B756-58AE380F2363}"/>
            </a:ext>
          </a:extLst>
        </xdr:cNvPr>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144797</xdr:rowOff>
    </xdr:from>
    <xdr:ext cx="469744" cy="259045"/>
    <xdr:sp macro="" textlink="">
      <xdr:nvSpPr>
        <xdr:cNvPr id="613" name="【保健センター・保健所】&#10;一人当たり面積該当値テキスト">
          <a:extLst>
            <a:ext uri="{FF2B5EF4-FFF2-40B4-BE49-F238E27FC236}">
              <a16:creationId xmlns:a16="http://schemas.microsoft.com/office/drawing/2014/main" id="{3EDBF27B-4D1F-4E88-B258-C53BFCDD93BF}"/>
            </a:ext>
          </a:extLst>
        </xdr:cNvPr>
        <xdr:cNvSpPr txBox="1"/>
      </xdr:nvSpPr>
      <xdr:spPr>
        <a:xfrm>
          <a:off x="221996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170942</xdr:rowOff>
    </xdr:from>
    <xdr:to>
      <xdr:col>112</xdr:col>
      <xdr:colOff>38100</xdr:colOff>
      <xdr:row>62</xdr:row>
      <xdr:rowOff>101092</xdr:rowOff>
    </xdr:to>
    <xdr:sp macro="" textlink="">
      <xdr:nvSpPr>
        <xdr:cNvPr id="614" name="楕円 613">
          <a:extLst>
            <a:ext uri="{FF2B5EF4-FFF2-40B4-BE49-F238E27FC236}">
              <a16:creationId xmlns:a16="http://schemas.microsoft.com/office/drawing/2014/main" id="{B90C9F44-A6FF-4837-ABC7-1569867B51AB}"/>
            </a:ext>
          </a:extLst>
        </xdr:cNvPr>
        <xdr:cNvSpPr/>
      </xdr:nvSpPr>
      <xdr:spPr>
        <a:xfrm>
          <a:off x="21272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50292</xdr:rowOff>
    </xdr:to>
    <xdr:cxnSp macro="">
      <xdr:nvCxnSpPr>
        <xdr:cNvPr id="615" name="直線コネクタ 614">
          <a:extLst>
            <a:ext uri="{FF2B5EF4-FFF2-40B4-BE49-F238E27FC236}">
              <a16:creationId xmlns:a16="http://schemas.microsoft.com/office/drawing/2014/main" id="{0B852A22-8F36-4553-A09F-82B5B1BE762D}"/>
            </a:ext>
          </a:extLst>
        </xdr:cNvPr>
        <xdr:cNvCxnSpPr/>
      </xdr:nvCxnSpPr>
      <xdr:spPr>
        <a:xfrm flipV="1">
          <a:off x="21323300" y="10675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xdr:rowOff>
    </xdr:from>
    <xdr:to>
      <xdr:col>107</xdr:col>
      <xdr:colOff>101600</xdr:colOff>
      <xdr:row>62</xdr:row>
      <xdr:rowOff>103378</xdr:rowOff>
    </xdr:to>
    <xdr:sp macro="" textlink="">
      <xdr:nvSpPr>
        <xdr:cNvPr id="616" name="楕円 615">
          <a:extLst>
            <a:ext uri="{FF2B5EF4-FFF2-40B4-BE49-F238E27FC236}">
              <a16:creationId xmlns:a16="http://schemas.microsoft.com/office/drawing/2014/main" id="{6E3EC855-39E8-4593-BFF5-53BD7A696804}"/>
            </a:ext>
          </a:extLst>
        </xdr:cNvPr>
        <xdr:cNvSpPr/>
      </xdr:nvSpPr>
      <xdr:spPr>
        <a:xfrm>
          <a:off x="20383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50292</xdr:rowOff>
    </xdr:from>
    <xdr:to>
      <xdr:col>111</xdr:col>
      <xdr:colOff>177800</xdr:colOff>
      <xdr:row>62</xdr:row>
      <xdr:rowOff>52578</xdr:rowOff>
    </xdr:to>
    <xdr:cxnSp macro="">
      <xdr:nvCxnSpPr>
        <xdr:cNvPr id="617" name="直線コネクタ 616">
          <a:extLst>
            <a:ext uri="{FF2B5EF4-FFF2-40B4-BE49-F238E27FC236}">
              <a16:creationId xmlns:a16="http://schemas.microsoft.com/office/drawing/2014/main" id="{ABEBD002-5983-4302-A837-A9F3F6B3020F}"/>
            </a:ext>
          </a:extLst>
        </xdr:cNvPr>
        <xdr:cNvCxnSpPr/>
      </xdr:nvCxnSpPr>
      <xdr:spPr>
        <a:xfrm flipV="1">
          <a:off x="20434300" y="106801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618" name="楕円 617">
          <a:extLst>
            <a:ext uri="{FF2B5EF4-FFF2-40B4-BE49-F238E27FC236}">
              <a16:creationId xmlns:a16="http://schemas.microsoft.com/office/drawing/2014/main" id="{AD58F12C-632E-4976-9C22-7BB70A46B522}"/>
            </a:ext>
          </a:extLst>
        </xdr:cNvPr>
        <xdr:cNvSpPr/>
      </xdr:nvSpPr>
      <xdr:spPr>
        <a:xfrm>
          <a:off x="19494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52578</xdr:rowOff>
    </xdr:from>
    <xdr:to>
      <xdr:col>107</xdr:col>
      <xdr:colOff>50800</xdr:colOff>
      <xdr:row>62</xdr:row>
      <xdr:rowOff>57150</xdr:rowOff>
    </xdr:to>
    <xdr:cxnSp macro="">
      <xdr:nvCxnSpPr>
        <xdr:cNvPr id="619" name="直線コネクタ 618">
          <a:extLst>
            <a:ext uri="{FF2B5EF4-FFF2-40B4-BE49-F238E27FC236}">
              <a16:creationId xmlns:a16="http://schemas.microsoft.com/office/drawing/2014/main" id="{C45E109B-5EA0-4D59-AC50-ECF5113EDDA2}"/>
            </a:ext>
          </a:extLst>
        </xdr:cNvPr>
        <xdr:cNvCxnSpPr/>
      </xdr:nvCxnSpPr>
      <xdr:spPr>
        <a:xfrm flipV="1">
          <a:off x="19545300" y="106824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xdr:rowOff>
    </xdr:from>
    <xdr:to>
      <xdr:col>98</xdr:col>
      <xdr:colOff>38100</xdr:colOff>
      <xdr:row>62</xdr:row>
      <xdr:rowOff>107950</xdr:rowOff>
    </xdr:to>
    <xdr:sp macro="" textlink="">
      <xdr:nvSpPr>
        <xdr:cNvPr id="620" name="楕円 619">
          <a:extLst>
            <a:ext uri="{FF2B5EF4-FFF2-40B4-BE49-F238E27FC236}">
              <a16:creationId xmlns:a16="http://schemas.microsoft.com/office/drawing/2014/main" id="{01F5A3AC-54F4-4404-89CC-B487B9E3C4F7}"/>
            </a:ext>
          </a:extLst>
        </xdr:cNvPr>
        <xdr:cNvSpPr/>
      </xdr:nvSpPr>
      <xdr:spPr>
        <a:xfrm>
          <a:off x="18605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57150</xdr:rowOff>
    </xdr:from>
    <xdr:to>
      <xdr:col>102</xdr:col>
      <xdr:colOff>114300</xdr:colOff>
      <xdr:row>62</xdr:row>
      <xdr:rowOff>57150</xdr:rowOff>
    </xdr:to>
    <xdr:cxnSp macro="">
      <xdr:nvCxnSpPr>
        <xdr:cNvPr id="621" name="直線コネクタ 620">
          <a:extLst>
            <a:ext uri="{FF2B5EF4-FFF2-40B4-BE49-F238E27FC236}">
              <a16:creationId xmlns:a16="http://schemas.microsoft.com/office/drawing/2014/main" id="{BEE1B6AD-AA1F-4A2E-A87C-9DD8A6472B2C}"/>
            </a:ext>
          </a:extLst>
        </xdr:cNvPr>
        <xdr:cNvCxnSpPr/>
      </xdr:nvCxnSpPr>
      <xdr:spPr>
        <a:xfrm>
          <a:off x="18656300" y="1068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622" name="n_1aveValue【保健センター・保健所】&#10;一人当たり面積">
          <a:extLst>
            <a:ext uri="{FF2B5EF4-FFF2-40B4-BE49-F238E27FC236}">
              <a16:creationId xmlns:a16="http://schemas.microsoft.com/office/drawing/2014/main" id="{2E332B78-5803-4428-8A93-1CF2FDDB79B4}"/>
            </a:ext>
          </a:extLst>
        </xdr:cNvPr>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623" name="n_2aveValue【保健センター・保健所】&#10;一人当たり面積">
          <a:extLst>
            <a:ext uri="{FF2B5EF4-FFF2-40B4-BE49-F238E27FC236}">
              <a16:creationId xmlns:a16="http://schemas.microsoft.com/office/drawing/2014/main" id="{F4025998-5432-48B5-96DD-1A1E49DAA9A7}"/>
            </a:ext>
          </a:extLst>
        </xdr:cNvPr>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624" name="n_3aveValue【保健センター・保健所】&#10;一人当たり面積">
          <a:extLst>
            <a:ext uri="{FF2B5EF4-FFF2-40B4-BE49-F238E27FC236}">
              <a16:creationId xmlns:a16="http://schemas.microsoft.com/office/drawing/2014/main" id="{0069C296-3E72-40DE-B19B-59BD44463995}"/>
            </a:ext>
          </a:extLst>
        </xdr:cNvPr>
        <xdr:cNvSpPr txBox="1"/>
      </xdr:nvSpPr>
      <xdr:spPr>
        <a:xfrm>
          <a:off x="19310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625" name="n_4aveValue【保健センター・保健所】&#10;一人当たり面積">
          <a:extLst>
            <a:ext uri="{FF2B5EF4-FFF2-40B4-BE49-F238E27FC236}">
              <a16:creationId xmlns:a16="http://schemas.microsoft.com/office/drawing/2014/main" id="{AE4115F4-23F2-4811-A2DB-5E2A96162340}"/>
            </a:ext>
          </a:extLst>
        </xdr:cNvPr>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92219</xdr:rowOff>
    </xdr:from>
    <xdr:ext cx="469744" cy="259045"/>
    <xdr:sp macro="" textlink="">
      <xdr:nvSpPr>
        <xdr:cNvPr id="626" name="n_1mainValue【保健センター・保健所】&#10;一人当たり面積">
          <a:extLst>
            <a:ext uri="{FF2B5EF4-FFF2-40B4-BE49-F238E27FC236}">
              <a16:creationId xmlns:a16="http://schemas.microsoft.com/office/drawing/2014/main" id="{3471E79B-FB22-4658-8635-0F4320819087}"/>
            </a:ext>
          </a:extLst>
        </xdr:cNvPr>
        <xdr:cNvSpPr txBox="1"/>
      </xdr:nvSpPr>
      <xdr:spPr>
        <a:xfrm>
          <a:off x="210757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94505</xdr:rowOff>
    </xdr:from>
    <xdr:ext cx="469744" cy="259045"/>
    <xdr:sp macro="" textlink="">
      <xdr:nvSpPr>
        <xdr:cNvPr id="627" name="n_2mainValue【保健センター・保健所】&#10;一人当たり面積">
          <a:extLst>
            <a:ext uri="{FF2B5EF4-FFF2-40B4-BE49-F238E27FC236}">
              <a16:creationId xmlns:a16="http://schemas.microsoft.com/office/drawing/2014/main" id="{B11996A2-0DFF-4390-AE54-913386D3E961}"/>
            </a:ext>
          </a:extLst>
        </xdr:cNvPr>
        <xdr:cNvSpPr txBox="1"/>
      </xdr:nvSpPr>
      <xdr:spPr>
        <a:xfrm>
          <a:off x="2019942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99077</xdr:rowOff>
    </xdr:from>
    <xdr:ext cx="469744" cy="259045"/>
    <xdr:sp macro="" textlink="">
      <xdr:nvSpPr>
        <xdr:cNvPr id="628" name="n_3mainValue【保健センター・保健所】&#10;一人当たり面積">
          <a:extLst>
            <a:ext uri="{FF2B5EF4-FFF2-40B4-BE49-F238E27FC236}">
              <a16:creationId xmlns:a16="http://schemas.microsoft.com/office/drawing/2014/main" id="{EE88D75F-EB14-4C65-B8AB-8AD27560A9DA}"/>
            </a:ext>
          </a:extLst>
        </xdr:cNvPr>
        <xdr:cNvSpPr txBox="1"/>
      </xdr:nvSpPr>
      <xdr:spPr>
        <a:xfrm>
          <a:off x="19310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99077</xdr:rowOff>
    </xdr:from>
    <xdr:ext cx="469744" cy="259045"/>
    <xdr:sp macro="" textlink="">
      <xdr:nvSpPr>
        <xdr:cNvPr id="629" name="n_4mainValue【保健センター・保健所】&#10;一人当たり面積">
          <a:extLst>
            <a:ext uri="{FF2B5EF4-FFF2-40B4-BE49-F238E27FC236}">
              <a16:creationId xmlns:a16="http://schemas.microsoft.com/office/drawing/2014/main" id="{76DF355A-BB43-4D4F-A4E2-789F59369417}"/>
            </a:ext>
          </a:extLst>
        </xdr:cNvPr>
        <xdr:cNvSpPr txBox="1"/>
      </xdr:nvSpPr>
      <xdr:spPr>
        <a:xfrm>
          <a:off x="18421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8267D03C-12DE-444D-9931-A7EE9D823C1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5FB76B5E-6A66-4447-B3D6-AC42A780EDC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3CE81506-C4A4-4A27-8646-251AC3979D9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E0932EAA-53FC-4F59-932C-01EEBEA8B48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801CB019-109B-4E55-BA83-37C7B6025A4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6CA02968-08E5-4A6A-9183-AE1AE818DFB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A07EF0A6-FB4D-4D85-9A48-547EE405CBF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A7C1CCB8-DCE7-4FD3-B077-7E6E6E5BD94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A7F8CADF-6816-4640-BD42-ABF4D4ED741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625A28C6-F50B-4FA3-A52F-76D5067BC14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87E3A033-5BB4-4EAB-97F0-86D4C81308B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1" name="直線コネクタ 640">
          <a:extLst>
            <a:ext uri="{FF2B5EF4-FFF2-40B4-BE49-F238E27FC236}">
              <a16:creationId xmlns:a16="http://schemas.microsoft.com/office/drawing/2014/main" id="{8D808498-9106-4736-8EC7-3B584B6A51D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2" name="テキスト ボックス 641">
          <a:extLst>
            <a:ext uri="{FF2B5EF4-FFF2-40B4-BE49-F238E27FC236}">
              <a16:creationId xmlns:a16="http://schemas.microsoft.com/office/drawing/2014/main" id="{2522F290-5CC6-46FD-8641-F611617828F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3" name="直線コネクタ 642">
          <a:extLst>
            <a:ext uri="{FF2B5EF4-FFF2-40B4-BE49-F238E27FC236}">
              <a16:creationId xmlns:a16="http://schemas.microsoft.com/office/drawing/2014/main" id="{D1501D37-0F3C-4A5E-B104-CF12594CE02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4" name="テキスト ボックス 643">
          <a:extLst>
            <a:ext uri="{FF2B5EF4-FFF2-40B4-BE49-F238E27FC236}">
              <a16:creationId xmlns:a16="http://schemas.microsoft.com/office/drawing/2014/main" id="{76DF9B5E-009F-4351-ABDB-C21C4CBAC5B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5" name="直線コネクタ 644">
          <a:extLst>
            <a:ext uri="{FF2B5EF4-FFF2-40B4-BE49-F238E27FC236}">
              <a16:creationId xmlns:a16="http://schemas.microsoft.com/office/drawing/2014/main" id="{C1FF49B6-F9B8-4244-B890-72D50A009BC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6" name="テキスト ボックス 645">
          <a:extLst>
            <a:ext uri="{FF2B5EF4-FFF2-40B4-BE49-F238E27FC236}">
              <a16:creationId xmlns:a16="http://schemas.microsoft.com/office/drawing/2014/main" id="{D7636E2C-B539-47EA-B76F-FCB23702458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7" name="直線コネクタ 646">
          <a:extLst>
            <a:ext uri="{FF2B5EF4-FFF2-40B4-BE49-F238E27FC236}">
              <a16:creationId xmlns:a16="http://schemas.microsoft.com/office/drawing/2014/main" id="{35A3DE6E-FABB-49BB-A5FE-AF5E650A01A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8" name="テキスト ボックス 647">
          <a:extLst>
            <a:ext uri="{FF2B5EF4-FFF2-40B4-BE49-F238E27FC236}">
              <a16:creationId xmlns:a16="http://schemas.microsoft.com/office/drawing/2014/main" id="{DBF2A301-2620-46F6-9364-F7466A5F0FD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9" name="直線コネクタ 648">
          <a:extLst>
            <a:ext uri="{FF2B5EF4-FFF2-40B4-BE49-F238E27FC236}">
              <a16:creationId xmlns:a16="http://schemas.microsoft.com/office/drawing/2014/main" id="{D6B47147-4A72-42E9-99CE-EAC40DFA30D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0" name="テキスト ボックス 649">
          <a:extLst>
            <a:ext uri="{FF2B5EF4-FFF2-40B4-BE49-F238E27FC236}">
              <a16:creationId xmlns:a16="http://schemas.microsoft.com/office/drawing/2014/main" id="{4A04F54C-8435-42E9-A56C-5A0145FFCFD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F559DCCF-9726-486D-AC07-5845D495495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2" name="テキスト ボックス 651">
          <a:extLst>
            <a:ext uri="{FF2B5EF4-FFF2-40B4-BE49-F238E27FC236}">
              <a16:creationId xmlns:a16="http://schemas.microsoft.com/office/drawing/2014/main" id="{4050D391-168B-44BF-B8FE-F62ACAA418C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a:extLst>
            <a:ext uri="{FF2B5EF4-FFF2-40B4-BE49-F238E27FC236}">
              <a16:creationId xmlns:a16="http://schemas.microsoft.com/office/drawing/2014/main" id="{58367F1A-9327-485B-8FE8-DDA7F388362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654" name="直線コネクタ 653">
          <a:extLst>
            <a:ext uri="{FF2B5EF4-FFF2-40B4-BE49-F238E27FC236}">
              <a16:creationId xmlns:a16="http://schemas.microsoft.com/office/drawing/2014/main" id="{99C35451-82B6-4C44-A005-4585B2106BEC}"/>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655" name="【消防施設】&#10;有形固定資産減価償却率最小値テキスト">
          <a:extLst>
            <a:ext uri="{FF2B5EF4-FFF2-40B4-BE49-F238E27FC236}">
              <a16:creationId xmlns:a16="http://schemas.microsoft.com/office/drawing/2014/main" id="{6481C270-BD56-4AFE-8320-B61C45ADE395}"/>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656" name="直線コネクタ 655">
          <a:extLst>
            <a:ext uri="{FF2B5EF4-FFF2-40B4-BE49-F238E27FC236}">
              <a16:creationId xmlns:a16="http://schemas.microsoft.com/office/drawing/2014/main" id="{994FD17B-3144-4009-8613-9F415321BC58}"/>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57" name="【消防施設】&#10;有形固定資産減価償却率最大値テキスト">
          <a:extLst>
            <a:ext uri="{FF2B5EF4-FFF2-40B4-BE49-F238E27FC236}">
              <a16:creationId xmlns:a16="http://schemas.microsoft.com/office/drawing/2014/main" id="{8D3FA851-A0CA-4072-A946-3910FAA5A2FE}"/>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58" name="直線コネクタ 657">
          <a:extLst>
            <a:ext uri="{FF2B5EF4-FFF2-40B4-BE49-F238E27FC236}">
              <a16:creationId xmlns:a16="http://schemas.microsoft.com/office/drawing/2014/main" id="{F2B4B5F8-C684-4DCC-8C79-3A88A3F30653}"/>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59" name="【消防施設】&#10;有形固定資産減価償却率平均値テキスト">
          <a:extLst>
            <a:ext uri="{FF2B5EF4-FFF2-40B4-BE49-F238E27FC236}">
              <a16:creationId xmlns:a16="http://schemas.microsoft.com/office/drawing/2014/main" id="{D5AD1B04-4EA9-4A0C-89FC-3182FEE959E2}"/>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60" name="フローチャート: 判断 659">
          <a:extLst>
            <a:ext uri="{FF2B5EF4-FFF2-40B4-BE49-F238E27FC236}">
              <a16:creationId xmlns:a16="http://schemas.microsoft.com/office/drawing/2014/main" id="{E950E64F-A783-4C95-AD01-EDC3BDDE829B}"/>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661" name="フローチャート: 判断 660">
          <a:extLst>
            <a:ext uri="{FF2B5EF4-FFF2-40B4-BE49-F238E27FC236}">
              <a16:creationId xmlns:a16="http://schemas.microsoft.com/office/drawing/2014/main" id="{CB072EB3-EC0F-4F2D-8668-084EEC991D88}"/>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662" name="フローチャート: 判断 661">
          <a:extLst>
            <a:ext uri="{FF2B5EF4-FFF2-40B4-BE49-F238E27FC236}">
              <a16:creationId xmlns:a16="http://schemas.microsoft.com/office/drawing/2014/main" id="{0ADBEACE-63AD-47B6-9148-EC468A0C94B7}"/>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663" name="フローチャート: 判断 662">
          <a:extLst>
            <a:ext uri="{FF2B5EF4-FFF2-40B4-BE49-F238E27FC236}">
              <a16:creationId xmlns:a16="http://schemas.microsoft.com/office/drawing/2014/main" id="{5A712C97-AF5F-402F-8781-0019C11EADF0}"/>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664" name="フローチャート: 判断 663">
          <a:extLst>
            <a:ext uri="{FF2B5EF4-FFF2-40B4-BE49-F238E27FC236}">
              <a16:creationId xmlns:a16="http://schemas.microsoft.com/office/drawing/2014/main" id="{321CDF6E-9339-46A0-BC00-75F179DC7DD6}"/>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B791A09-8F4A-40A4-ACE6-E7EE2DAB7C8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95F9EB72-F967-4395-8BE9-51486AF7710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A8BD4968-E697-4C29-85EE-833311DF62F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ADD027F5-2D78-4B55-B48E-A90E603A05F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FCE9C7AC-BB2C-42AF-B891-9A9C313690D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29211</xdr:rowOff>
    </xdr:from>
    <xdr:to>
      <xdr:col>85</xdr:col>
      <xdr:colOff>177800</xdr:colOff>
      <xdr:row>85</xdr:row>
      <xdr:rowOff>130811</xdr:rowOff>
    </xdr:to>
    <xdr:sp macro="" textlink="">
      <xdr:nvSpPr>
        <xdr:cNvPr id="670" name="楕円 669">
          <a:extLst>
            <a:ext uri="{FF2B5EF4-FFF2-40B4-BE49-F238E27FC236}">
              <a16:creationId xmlns:a16="http://schemas.microsoft.com/office/drawing/2014/main" id="{87800255-B4A5-4F8B-9F94-F8BD75E00D08}"/>
            </a:ext>
          </a:extLst>
        </xdr:cNvPr>
        <xdr:cNvSpPr/>
      </xdr:nvSpPr>
      <xdr:spPr>
        <a:xfrm>
          <a:off x="16268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7638</xdr:rowOff>
    </xdr:from>
    <xdr:ext cx="405111" cy="259045"/>
    <xdr:sp macro="" textlink="">
      <xdr:nvSpPr>
        <xdr:cNvPr id="671" name="【消防施設】&#10;有形固定資産減価償却率該当値テキスト">
          <a:extLst>
            <a:ext uri="{FF2B5EF4-FFF2-40B4-BE49-F238E27FC236}">
              <a16:creationId xmlns:a16="http://schemas.microsoft.com/office/drawing/2014/main" id="{6274258C-0E42-42CA-B4AB-03FBE296D90E}"/>
            </a:ext>
          </a:extLst>
        </xdr:cNvPr>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153036</xdr:rowOff>
    </xdr:from>
    <xdr:to>
      <xdr:col>81</xdr:col>
      <xdr:colOff>101600</xdr:colOff>
      <xdr:row>85</xdr:row>
      <xdr:rowOff>83186</xdr:rowOff>
    </xdr:to>
    <xdr:sp macro="" textlink="">
      <xdr:nvSpPr>
        <xdr:cNvPr id="672" name="楕円 671">
          <a:extLst>
            <a:ext uri="{FF2B5EF4-FFF2-40B4-BE49-F238E27FC236}">
              <a16:creationId xmlns:a16="http://schemas.microsoft.com/office/drawing/2014/main" id="{CC7804CB-0898-4223-AD52-EC251F957268}"/>
            </a:ext>
          </a:extLst>
        </xdr:cNvPr>
        <xdr:cNvSpPr/>
      </xdr:nvSpPr>
      <xdr:spPr>
        <a:xfrm>
          <a:off x="15430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32386</xdr:rowOff>
    </xdr:from>
    <xdr:to>
      <xdr:col>85</xdr:col>
      <xdr:colOff>127000</xdr:colOff>
      <xdr:row>85</xdr:row>
      <xdr:rowOff>80011</xdr:rowOff>
    </xdr:to>
    <xdr:cxnSp macro="">
      <xdr:nvCxnSpPr>
        <xdr:cNvPr id="673" name="直線コネクタ 672">
          <a:extLst>
            <a:ext uri="{FF2B5EF4-FFF2-40B4-BE49-F238E27FC236}">
              <a16:creationId xmlns:a16="http://schemas.microsoft.com/office/drawing/2014/main" id="{794AF519-440B-4B90-9B9E-794EA5AB24E1}"/>
            </a:ext>
          </a:extLst>
        </xdr:cNvPr>
        <xdr:cNvCxnSpPr/>
      </xdr:nvCxnSpPr>
      <xdr:spPr>
        <a:xfrm>
          <a:off x="15481300" y="1460563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107314</xdr:rowOff>
    </xdr:from>
    <xdr:to>
      <xdr:col>76</xdr:col>
      <xdr:colOff>165100</xdr:colOff>
      <xdr:row>85</xdr:row>
      <xdr:rowOff>37464</xdr:rowOff>
    </xdr:to>
    <xdr:sp macro="" textlink="">
      <xdr:nvSpPr>
        <xdr:cNvPr id="674" name="楕円 673">
          <a:extLst>
            <a:ext uri="{FF2B5EF4-FFF2-40B4-BE49-F238E27FC236}">
              <a16:creationId xmlns:a16="http://schemas.microsoft.com/office/drawing/2014/main" id="{A491E21C-F643-4961-A0FD-01ECA294F414}"/>
            </a:ext>
          </a:extLst>
        </xdr:cNvPr>
        <xdr:cNvSpPr/>
      </xdr:nvSpPr>
      <xdr:spPr>
        <a:xfrm>
          <a:off x="14541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158114</xdr:rowOff>
    </xdr:from>
    <xdr:to>
      <xdr:col>81</xdr:col>
      <xdr:colOff>50800</xdr:colOff>
      <xdr:row>85</xdr:row>
      <xdr:rowOff>32386</xdr:rowOff>
    </xdr:to>
    <xdr:cxnSp macro="">
      <xdr:nvCxnSpPr>
        <xdr:cNvPr id="675" name="直線コネクタ 674">
          <a:extLst>
            <a:ext uri="{FF2B5EF4-FFF2-40B4-BE49-F238E27FC236}">
              <a16:creationId xmlns:a16="http://schemas.microsoft.com/office/drawing/2014/main" id="{996EE52D-BA0E-4333-8326-DCB74956F470}"/>
            </a:ext>
          </a:extLst>
        </xdr:cNvPr>
        <xdr:cNvCxnSpPr/>
      </xdr:nvCxnSpPr>
      <xdr:spPr>
        <a:xfrm>
          <a:off x="14592300" y="145599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61595</xdr:rowOff>
    </xdr:from>
    <xdr:to>
      <xdr:col>72</xdr:col>
      <xdr:colOff>38100</xdr:colOff>
      <xdr:row>84</xdr:row>
      <xdr:rowOff>163195</xdr:rowOff>
    </xdr:to>
    <xdr:sp macro="" textlink="">
      <xdr:nvSpPr>
        <xdr:cNvPr id="676" name="楕円 675">
          <a:extLst>
            <a:ext uri="{FF2B5EF4-FFF2-40B4-BE49-F238E27FC236}">
              <a16:creationId xmlns:a16="http://schemas.microsoft.com/office/drawing/2014/main" id="{BFE74EB2-1F7E-4706-BAA7-F7FBFAC4E60C}"/>
            </a:ext>
          </a:extLst>
        </xdr:cNvPr>
        <xdr:cNvSpPr/>
      </xdr:nvSpPr>
      <xdr:spPr>
        <a:xfrm>
          <a:off x="13652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112395</xdr:rowOff>
    </xdr:from>
    <xdr:to>
      <xdr:col>76</xdr:col>
      <xdr:colOff>114300</xdr:colOff>
      <xdr:row>84</xdr:row>
      <xdr:rowOff>158114</xdr:rowOff>
    </xdr:to>
    <xdr:cxnSp macro="">
      <xdr:nvCxnSpPr>
        <xdr:cNvPr id="677" name="直線コネクタ 676">
          <a:extLst>
            <a:ext uri="{FF2B5EF4-FFF2-40B4-BE49-F238E27FC236}">
              <a16:creationId xmlns:a16="http://schemas.microsoft.com/office/drawing/2014/main" id="{5DBB779D-EEFD-4021-8EA6-B594D7C027D4}"/>
            </a:ext>
          </a:extLst>
        </xdr:cNvPr>
        <xdr:cNvCxnSpPr/>
      </xdr:nvCxnSpPr>
      <xdr:spPr>
        <a:xfrm>
          <a:off x="13703300" y="145141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130175</xdr:rowOff>
    </xdr:from>
    <xdr:to>
      <xdr:col>67</xdr:col>
      <xdr:colOff>101600</xdr:colOff>
      <xdr:row>84</xdr:row>
      <xdr:rowOff>60325</xdr:rowOff>
    </xdr:to>
    <xdr:sp macro="" textlink="">
      <xdr:nvSpPr>
        <xdr:cNvPr id="678" name="楕円 677">
          <a:extLst>
            <a:ext uri="{FF2B5EF4-FFF2-40B4-BE49-F238E27FC236}">
              <a16:creationId xmlns:a16="http://schemas.microsoft.com/office/drawing/2014/main" id="{6EBB655A-4847-4E6F-879F-60059FC63337}"/>
            </a:ext>
          </a:extLst>
        </xdr:cNvPr>
        <xdr:cNvSpPr/>
      </xdr:nvSpPr>
      <xdr:spPr>
        <a:xfrm>
          <a:off x="12763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9525</xdr:rowOff>
    </xdr:from>
    <xdr:to>
      <xdr:col>71</xdr:col>
      <xdr:colOff>177800</xdr:colOff>
      <xdr:row>84</xdr:row>
      <xdr:rowOff>112395</xdr:rowOff>
    </xdr:to>
    <xdr:cxnSp macro="">
      <xdr:nvCxnSpPr>
        <xdr:cNvPr id="679" name="直線コネクタ 678">
          <a:extLst>
            <a:ext uri="{FF2B5EF4-FFF2-40B4-BE49-F238E27FC236}">
              <a16:creationId xmlns:a16="http://schemas.microsoft.com/office/drawing/2014/main" id="{C024422D-978F-498C-ADEF-CAC4C01E4E1D}"/>
            </a:ext>
          </a:extLst>
        </xdr:cNvPr>
        <xdr:cNvCxnSpPr/>
      </xdr:nvCxnSpPr>
      <xdr:spPr>
        <a:xfrm>
          <a:off x="12814300" y="1441132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680" name="n_1aveValue【消防施設】&#10;有形固定資産減価償却率">
          <a:extLst>
            <a:ext uri="{FF2B5EF4-FFF2-40B4-BE49-F238E27FC236}">
              <a16:creationId xmlns:a16="http://schemas.microsoft.com/office/drawing/2014/main" id="{B6C460E9-1469-4C22-9BF9-521B8BBF7329}"/>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681" name="n_2aveValue【消防施設】&#10;有形固定資産減価償却率">
          <a:extLst>
            <a:ext uri="{FF2B5EF4-FFF2-40B4-BE49-F238E27FC236}">
              <a16:creationId xmlns:a16="http://schemas.microsoft.com/office/drawing/2014/main" id="{E7B98CF3-C667-418F-9748-2E3597547E04}"/>
            </a:ext>
          </a:extLst>
        </xdr:cNvPr>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682" name="n_3aveValue【消防施設】&#10;有形固定資産減価償却率">
          <a:extLst>
            <a:ext uri="{FF2B5EF4-FFF2-40B4-BE49-F238E27FC236}">
              <a16:creationId xmlns:a16="http://schemas.microsoft.com/office/drawing/2014/main" id="{3955964C-CF0A-4EF5-B679-DCDA61D11E98}"/>
            </a:ext>
          </a:extLst>
        </xdr:cNvPr>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31132</xdr:rowOff>
    </xdr:from>
    <xdr:ext cx="405111" cy="259045"/>
    <xdr:sp macro="" textlink="">
      <xdr:nvSpPr>
        <xdr:cNvPr id="683" name="n_4aveValue【消防施設】&#10;有形固定資産減価償却率">
          <a:extLst>
            <a:ext uri="{FF2B5EF4-FFF2-40B4-BE49-F238E27FC236}">
              <a16:creationId xmlns:a16="http://schemas.microsoft.com/office/drawing/2014/main" id="{FD690482-5CA3-4144-ADD3-CCB96381E4A1}"/>
            </a:ext>
          </a:extLst>
        </xdr:cNvPr>
        <xdr:cNvSpPr txBox="1"/>
      </xdr:nvSpPr>
      <xdr:spPr>
        <a:xfrm>
          <a:off x="12611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74313</xdr:rowOff>
    </xdr:from>
    <xdr:ext cx="405111" cy="259045"/>
    <xdr:sp macro="" textlink="">
      <xdr:nvSpPr>
        <xdr:cNvPr id="684" name="n_1mainValue【消防施設】&#10;有形固定資産減価償却率">
          <a:extLst>
            <a:ext uri="{FF2B5EF4-FFF2-40B4-BE49-F238E27FC236}">
              <a16:creationId xmlns:a16="http://schemas.microsoft.com/office/drawing/2014/main" id="{BC994E9C-390C-4AA3-8E39-04A09981C37E}"/>
            </a:ext>
          </a:extLst>
        </xdr:cNvPr>
        <xdr:cNvSpPr txBox="1"/>
      </xdr:nvSpPr>
      <xdr:spPr>
        <a:xfrm>
          <a:off x="15266044" y="1464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28591</xdr:rowOff>
    </xdr:from>
    <xdr:ext cx="405111" cy="259045"/>
    <xdr:sp macro="" textlink="">
      <xdr:nvSpPr>
        <xdr:cNvPr id="685" name="n_2mainValue【消防施設】&#10;有形固定資産減価償却率">
          <a:extLst>
            <a:ext uri="{FF2B5EF4-FFF2-40B4-BE49-F238E27FC236}">
              <a16:creationId xmlns:a16="http://schemas.microsoft.com/office/drawing/2014/main" id="{5C809488-E8FB-4C13-A7F7-EA89FA9C0B13}"/>
            </a:ext>
          </a:extLst>
        </xdr:cNvPr>
        <xdr:cNvSpPr txBox="1"/>
      </xdr:nvSpPr>
      <xdr:spPr>
        <a:xfrm>
          <a:off x="14389744" y="1460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154322</xdr:rowOff>
    </xdr:from>
    <xdr:ext cx="405111" cy="259045"/>
    <xdr:sp macro="" textlink="">
      <xdr:nvSpPr>
        <xdr:cNvPr id="686" name="n_3mainValue【消防施設】&#10;有形固定資産減価償却率">
          <a:extLst>
            <a:ext uri="{FF2B5EF4-FFF2-40B4-BE49-F238E27FC236}">
              <a16:creationId xmlns:a16="http://schemas.microsoft.com/office/drawing/2014/main" id="{87951D8E-573F-48AC-AFCF-691244A9AB25}"/>
            </a:ext>
          </a:extLst>
        </xdr:cNvPr>
        <xdr:cNvSpPr txBox="1"/>
      </xdr:nvSpPr>
      <xdr:spPr>
        <a:xfrm>
          <a:off x="13500744"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51452</xdr:rowOff>
    </xdr:from>
    <xdr:ext cx="405111" cy="259045"/>
    <xdr:sp macro="" textlink="">
      <xdr:nvSpPr>
        <xdr:cNvPr id="687" name="n_4mainValue【消防施設】&#10;有形固定資産減価償却率">
          <a:extLst>
            <a:ext uri="{FF2B5EF4-FFF2-40B4-BE49-F238E27FC236}">
              <a16:creationId xmlns:a16="http://schemas.microsoft.com/office/drawing/2014/main" id="{AA33C475-5874-4A2F-81A8-68FECE545A8A}"/>
            </a:ext>
          </a:extLst>
        </xdr:cNvPr>
        <xdr:cNvSpPr txBox="1"/>
      </xdr:nvSpPr>
      <xdr:spPr>
        <a:xfrm>
          <a:off x="126117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a:extLst>
            <a:ext uri="{FF2B5EF4-FFF2-40B4-BE49-F238E27FC236}">
              <a16:creationId xmlns:a16="http://schemas.microsoft.com/office/drawing/2014/main" id="{8681064C-D150-41D3-B1C0-3BD2F3F003D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a:extLst>
            <a:ext uri="{FF2B5EF4-FFF2-40B4-BE49-F238E27FC236}">
              <a16:creationId xmlns:a16="http://schemas.microsoft.com/office/drawing/2014/main" id="{218166B8-E9BC-4C1A-94FD-0BB2A28D206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a:extLst>
            <a:ext uri="{FF2B5EF4-FFF2-40B4-BE49-F238E27FC236}">
              <a16:creationId xmlns:a16="http://schemas.microsoft.com/office/drawing/2014/main" id="{64E1B4F4-F2F1-4C8B-A4B2-D898319225D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a:extLst>
            <a:ext uri="{FF2B5EF4-FFF2-40B4-BE49-F238E27FC236}">
              <a16:creationId xmlns:a16="http://schemas.microsoft.com/office/drawing/2014/main" id="{D41E44DB-DAA9-42B3-A2FF-9D87E0C5287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a:extLst>
            <a:ext uri="{FF2B5EF4-FFF2-40B4-BE49-F238E27FC236}">
              <a16:creationId xmlns:a16="http://schemas.microsoft.com/office/drawing/2014/main" id="{4EE566EC-3FC7-47BF-953C-F49561C6451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a:extLst>
            <a:ext uri="{FF2B5EF4-FFF2-40B4-BE49-F238E27FC236}">
              <a16:creationId xmlns:a16="http://schemas.microsoft.com/office/drawing/2014/main" id="{0E9A60C5-F7D4-4748-939F-67C7DD775F6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a:extLst>
            <a:ext uri="{FF2B5EF4-FFF2-40B4-BE49-F238E27FC236}">
              <a16:creationId xmlns:a16="http://schemas.microsoft.com/office/drawing/2014/main" id="{CBDC1BEB-D4C7-45D0-BC49-BB396D0357E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a:extLst>
            <a:ext uri="{FF2B5EF4-FFF2-40B4-BE49-F238E27FC236}">
              <a16:creationId xmlns:a16="http://schemas.microsoft.com/office/drawing/2014/main" id="{0D31195E-A0CD-4111-BD9F-2A2642669BB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a:extLst>
            <a:ext uri="{FF2B5EF4-FFF2-40B4-BE49-F238E27FC236}">
              <a16:creationId xmlns:a16="http://schemas.microsoft.com/office/drawing/2014/main" id="{55FD12EE-A6FE-4764-A402-8A9356371EC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a:extLst>
            <a:ext uri="{FF2B5EF4-FFF2-40B4-BE49-F238E27FC236}">
              <a16:creationId xmlns:a16="http://schemas.microsoft.com/office/drawing/2014/main" id="{2A965983-7539-4757-9B45-2DB8421A7B6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a:extLst>
            <a:ext uri="{FF2B5EF4-FFF2-40B4-BE49-F238E27FC236}">
              <a16:creationId xmlns:a16="http://schemas.microsoft.com/office/drawing/2014/main" id="{990E9230-C157-4EE9-8CB3-7B9A58A3661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a:extLst>
            <a:ext uri="{FF2B5EF4-FFF2-40B4-BE49-F238E27FC236}">
              <a16:creationId xmlns:a16="http://schemas.microsoft.com/office/drawing/2014/main" id="{89351390-7A04-49A3-862A-4CD310A6F0B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a:extLst>
            <a:ext uri="{FF2B5EF4-FFF2-40B4-BE49-F238E27FC236}">
              <a16:creationId xmlns:a16="http://schemas.microsoft.com/office/drawing/2014/main" id="{45F1A401-32D7-4FE8-A124-5A4566FEDC0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a:extLst>
            <a:ext uri="{FF2B5EF4-FFF2-40B4-BE49-F238E27FC236}">
              <a16:creationId xmlns:a16="http://schemas.microsoft.com/office/drawing/2014/main" id="{BF80331B-251D-4480-98C7-37D8322C194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a:extLst>
            <a:ext uri="{FF2B5EF4-FFF2-40B4-BE49-F238E27FC236}">
              <a16:creationId xmlns:a16="http://schemas.microsoft.com/office/drawing/2014/main" id="{418C5E2A-184C-494B-95BC-4649F9A0225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a:extLst>
            <a:ext uri="{FF2B5EF4-FFF2-40B4-BE49-F238E27FC236}">
              <a16:creationId xmlns:a16="http://schemas.microsoft.com/office/drawing/2014/main" id="{B258CFCB-3F5B-45F5-A8EE-0E45C19A6D3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a:extLst>
            <a:ext uri="{FF2B5EF4-FFF2-40B4-BE49-F238E27FC236}">
              <a16:creationId xmlns:a16="http://schemas.microsoft.com/office/drawing/2014/main" id="{253FFDF3-B2D5-45BF-A4B5-006EEED2E37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a:extLst>
            <a:ext uri="{FF2B5EF4-FFF2-40B4-BE49-F238E27FC236}">
              <a16:creationId xmlns:a16="http://schemas.microsoft.com/office/drawing/2014/main" id="{EAAEC3DE-0C6E-4751-9F14-926C8AD9223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EBF6DB62-604E-4B21-B873-EAF5DB02EFC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989A2D7A-9AC4-4FA2-B7E6-3E310788A6D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a:extLst>
            <a:ext uri="{FF2B5EF4-FFF2-40B4-BE49-F238E27FC236}">
              <a16:creationId xmlns:a16="http://schemas.microsoft.com/office/drawing/2014/main" id="{5A869462-C2C9-4590-969C-70466AEA2B0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709" name="直線コネクタ 708">
          <a:extLst>
            <a:ext uri="{FF2B5EF4-FFF2-40B4-BE49-F238E27FC236}">
              <a16:creationId xmlns:a16="http://schemas.microsoft.com/office/drawing/2014/main" id="{A1343523-6DA8-49FE-99DC-4EF373ABCABF}"/>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710" name="【消防施設】&#10;一人当たり面積最小値テキスト">
          <a:extLst>
            <a:ext uri="{FF2B5EF4-FFF2-40B4-BE49-F238E27FC236}">
              <a16:creationId xmlns:a16="http://schemas.microsoft.com/office/drawing/2014/main" id="{B731D6B7-2B94-47A8-A3F1-FC70E7A9B3C2}"/>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711" name="直線コネクタ 710">
          <a:extLst>
            <a:ext uri="{FF2B5EF4-FFF2-40B4-BE49-F238E27FC236}">
              <a16:creationId xmlns:a16="http://schemas.microsoft.com/office/drawing/2014/main" id="{3012D546-893C-4A4C-A562-CCE3B491F15D}"/>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712" name="【消防施設】&#10;一人当たり面積最大値テキスト">
          <a:extLst>
            <a:ext uri="{FF2B5EF4-FFF2-40B4-BE49-F238E27FC236}">
              <a16:creationId xmlns:a16="http://schemas.microsoft.com/office/drawing/2014/main" id="{F6D31EC8-E587-48B4-83DE-25F0DB433BA3}"/>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713" name="直線コネクタ 712">
          <a:extLst>
            <a:ext uri="{FF2B5EF4-FFF2-40B4-BE49-F238E27FC236}">
              <a16:creationId xmlns:a16="http://schemas.microsoft.com/office/drawing/2014/main" id="{42DE6B6C-8CEE-48B3-B35C-D87ED1D4C55A}"/>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714" name="【消防施設】&#10;一人当たり面積平均値テキスト">
          <a:extLst>
            <a:ext uri="{FF2B5EF4-FFF2-40B4-BE49-F238E27FC236}">
              <a16:creationId xmlns:a16="http://schemas.microsoft.com/office/drawing/2014/main" id="{DD49927C-E0BD-4CD3-8D6E-D74395F00EE4}"/>
            </a:ext>
          </a:extLst>
        </xdr:cNvPr>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715" name="フローチャート: 判断 714">
          <a:extLst>
            <a:ext uri="{FF2B5EF4-FFF2-40B4-BE49-F238E27FC236}">
              <a16:creationId xmlns:a16="http://schemas.microsoft.com/office/drawing/2014/main" id="{90B8D82B-4D8D-4EDD-8FCC-DCD238DDB858}"/>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716" name="フローチャート: 判断 715">
          <a:extLst>
            <a:ext uri="{FF2B5EF4-FFF2-40B4-BE49-F238E27FC236}">
              <a16:creationId xmlns:a16="http://schemas.microsoft.com/office/drawing/2014/main" id="{6F5873F2-DC7A-45DD-8D79-380F969625B2}"/>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717" name="フローチャート: 判断 716">
          <a:extLst>
            <a:ext uri="{FF2B5EF4-FFF2-40B4-BE49-F238E27FC236}">
              <a16:creationId xmlns:a16="http://schemas.microsoft.com/office/drawing/2014/main" id="{176744B4-FD8D-4C03-A1C9-D87F0CE4A1F3}"/>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718" name="フローチャート: 判断 717">
          <a:extLst>
            <a:ext uri="{FF2B5EF4-FFF2-40B4-BE49-F238E27FC236}">
              <a16:creationId xmlns:a16="http://schemas.microsoft.com/office/drawing/2014/main" id="{1277F4E3-4104-473B-BC35-85269E35F21F}"/>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19" name="フローチャート: 判断 718">
          <a:extLst>
            <a:ext uri="{FF2B5EF4-FFF2-40B4-BE49-F238E27FC236}">
              <a16:creationId xmlns:a16="http://schemas.microsoft.com/office/drawing/2014/main" id="{E7D45C69-3527-4AC3-9D87-733E36F6574F}"/>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F4679CCD-5A2F-47B5-B0C4-6240F063C95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D23AC5AE-9C13-4D2C-83DE-ADDF89C0801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18446BF7-0A50-4DB6-9F3F-EC734DAB711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43DE40AA-C755-47F7-8A39-6C9864D526C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9D553E8D-88C2-4AEB-A277-34E8924C671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144577</xdr:rowOff>
    </xdr:from>
    <xdr:to>
      <xdr:col>116</xdr:col>
      <xdr:colOff>114300</xdr:colOff>
      <xdr:row>86</xdr:row>
      <xdr:rowOff>74727</xdr:rowOff>
    </xdr:to>
    <xdr:sp macro="" textlink="">
      <xdr:nvSpPr>
        <xdr:cNvPr id="725" name="楕円 724">
          <a:extLst>
            <a:ext uri="{FF2B5EF4-FFF2-40B4-BE49-F238E27FC236}">
              <a16:creationId xmlns:a16="http://schemas.microsoft.com/office/drawing/2014/main" id="{0C859F86-FFBF-4762-85F9-BB5A450BC273}"/>
            </a:ext>
          </a:extLst>
        </xdr:cNvPr>
        <xdr:cNvSpPr/>
      </xdr:nvSpPr>
      <xdr:spPr>
        <a:xfrm>
          <a:off x="22110700" y="1471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59504</xdr:rowOff>
    </xdr:from>
    <xdr:ext cx="469744" cy="259045"/>
    <xdr:sp macro="" textlink="">
      <xdr:nvSpPr>
        <xdr:cNvPr id="726" name="【消防施設】&#10;一人当たり面積該当値テキスト">
          <a:extLst>
            <a:ext uri="{FF2B5EF4-FFF2-40B4-BE49-F238E27FC236}">
              <a16:creationId xmlns:a16="http://schemas.microsoft.com/office/drawing/2014/main" id="{00756751-4E6E-46C5-BF6D-0FA36E014A6C}"/>
            </a:ext>
          </a:extLst>
        </xdr:cNvPr>
        <xdr:cNvSpPr txBox="1"/>
      </xdr:nvSpPr>
      <xdr:spPr>
        <a:xfrm>
          <a:off x="22199600" y="1463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145035</xdr:rowOff>
    </xdr:from>
    <xdr:to>
      <xdr:col>112</xdr:col>
      <xdr:colOff>38100</xdr:colOff>
      <xdr:row>86</xdr:row>
      <xdr:rowOff>75185</xdr:rowOff>
    </xdr:to>
    <xdr:sp macro="" textlink="">
      <xdr:nvSpPr>
        <xdr:cNvPr id="727" name="楕円 726">
          <a:extLst>
            <a:ext uri="{FF2B5EF4-FFF2-40B4-BE49-F238E27FC236}">
              <a16:creationId xmlns:a16="http://schemas.microsoft.com/office/drawing/2014/main" id="{EB4BDB99-19FE-4E87-A7DA-3E35CFC2AF47}"/>
            </a:ext>
          </a:extLst>
        </xdr:cNvPr>
        <xdr:cNvSpPr/>
      </xdr:nvSpPr>
      <xdr:spPr>
        <a:xfrm>
          <a:off x="21272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23927</xdr:rowOff>
    </xdr:from>
    <xdr:to>
      <xdr:col>116</xdr:col>
      <xdr:colOff>63500</xdr:colOff>
      <xdr:row>86</xdr:row>
      <xdr:rowOff>24385</xdr:rowOff>
    </xdr:to>
    <xdr:cxnSp macro="">
      <xdr:nvCxnSpPr>
        <xdr:cNvPr id="728" name="直線コネクタ 727">
          <a:extLst>
            <a:ext uri="{FF2B5EF4-FFF2-40B4-BE49-F238E27FC236}">
              <a16:creationId xmlns:a16="http://schemas.microsoft.com/office/drawing/2014/main" id="{00A681E8-6CD1-4824-BC64-136564713B82}"/>
            </a:ext>
          </a:extLst>
        </xdr:cNvPr>
        <xdr:cNvCxnSpPr/>
      </xdr:nvCxnSpPr>
      <xdr:spPr>
        <a:xfrm flipV="1">
          <a:off x="21323300" y="14768627"/>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145035</xdr:rowOff>
    </xdr:from>
    <xdr:to>
      <xdr:col>107</xdr:col>
      <xdr:colOff>101600</xdr:colOff>
      <xdr:row>86</xdr:row>
      <xdr:rowOff>75185</xdr:rowOff>
    </xdr:to>
    <xdr:sp macro="" textlink="">
      <xdr:nvSpPr>
        <xdr:cNvPr id="729" name="楕円 728">
          <a:extLst>
            <a:ext uri="{FF2B5EF4-FFF2-40B4-BE49-F238E27FC236}">
              <a16:creationId xmlns:a16="http://schemas.microsoft.com/office/drawing/2014/main" id="{CFCCC523-BAB9-4960-BA3B-1A53E4C7F962}"/>
            </a:ext>
          </a:extLst>
        </xdr:cNvPr>
        <xdr:cNvSpPr/>
      </xdr:nvSpPr>
      <xdr:spPr>
        <a:xfrm>
          <a:off x="20383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24385</xdr:rowOff>
    </xdr:from>
    <xdr:to>
      <xdr:col>111</xdr:col>
      <xdr:colOff>177800</xdr:colOff>
      <xdr:row>86</xdr:row>
      <xdr:rowOff>24385</xdr:rowOff>
    </xdr:to>
    <xdr:cxnSp macro="">
      <xdr:nvCxnSpPr>
        <xdr:cNvPr id="730" name="直線コネクタ 729">
          <a:extLst>
            <a:ext uri="{FF2B5EF4-FFF2-40B4-BE49-F238E27FC236}">
              <a16:creationId xmlns:a16="http://schemas.microsoft.com/office/drawing/2014/main" id="{872C30BB-A2F4-4F10-8333-C2A2B8B7DA31}"/>
            </a:ext>
          </a:extLst>
        </xdr:cNvPr>
        <xdr:cNvCxnSpPr/>
      </xdr:nvCxnSpPr>
      <xdr:spPr>
        <a:xfrm>
          <a:off x="20434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145035</xdr:rowOff>
    </xdr:from>
    <xdr:to>
      <xdr:col>102</xdr:col>
      <xdr:colOff>165100</xdr:colOff>
      <xdr:row>86</xdr:row>
      <xdr:rowOff>75185</xdr:rowOff>
    </xdr:to>
    <xdr:sp macro="" textlink="">
      <xdr:nvSpPr>
        <xdr:cNvPr id="731" name="楕円 730">
          <a:extLst>
            <a:ext uri="{FF2B5EF4-FFF2-40B4-BE49-F238E27FC236}">
              <a16:creationId xmlns:a16="http://schemas.microsoft.com/office/drawing/2014/main" id="{87EFC5FE-0D47-4A48-9D6D-91C454540271}"/>
            </a:ext>
          </a:extLst>
        </xdr:cNvPr>
        <xdr:cNvSpPr/>
      </xdr:nvSpPr>
      <xdr:spPr>
        <a:xfrm>
          <a:off x="19494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24385</xdr:rowOff>
    </xdr:from>
    <xdr:to>
      <xdr:col>107</xdr:col>
      <xdr:colOff>50800</xdr:colOff>
      <xdr:row>86</xdr:row>
      <xdr:rowOff>24385</xdr:rowOff>
    </xdr:to>
    <xdr:cxnSp macro="">
      <xdr:nvCxnSpPr>
        <xdr:cNvPr id="732" name="直線コネクタ 731">
          <a:extLst>
            <a:ext uri="{FF2B5EF4-FFF2-40B4-BE49-F238E27FC236}">
              <a16:creationId xmlns:a16="http://schemas.microsoft.com/office/drawing/2014/main" id="{F00BEFEC-F93D-4620-B15D-F479893D9BA3}"/>
            </a:ext>
          </a:extLst>
        </xdr:cNvPr>
        <xdr:cNvCxnSpPr/>
      </xdr:nvCxnSpPr>
      <xdr:spPr>
        <a:xfrm>
          <a:off x="19545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145035</xdr:rowOff>
    </xdr:from>
    <xdr:to>
      <xdr:col>98</xdr:col>
      <xdr:colOff>38100</xdr:colOff>
      <xdr:row>86</xdr:row>
      <xdr:rowOff>75185</xdr:rowOff>
    </xdr:to>
    <xdr:sp macro="" textlink="">
      <xdr:nvSpPr>
        <xdr:cNvPr id="733" name="楕円 732">
          <a:extLst>
            <a:ext uri="{FF2B5EF4-FFF2-40B4-BE49-F238E27FC236}">
              <a16:creationId xmlns:a16="http://schemas.microsoft.com/office/drawing/2014/main" id="{D4F244AF-BC55-432C-9983-CFE588ACA448}"/>
            </a:ext>
          </a:extLst>
        </xdr:cNvPr>
        <xdr:cNvSpPr/>
      </xdr:nvSpPr>
      <xdr:spPr>
        <a:xfrm>
          <a:off x="18605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24385</xdr:rowOff>
    </xdr:from>
    <xdr:to>
      <xdr:col>102</xdr:col>
      <xdr:colOff>114300</xdr:colOff>
      <xdr:row>86</xdr:row>
      <xdr:rowOff>24385</xdr:rowOff>
    </xdr:to>
    <xdr:cxnSp macro="">
      <xdr:nvCxnSpPr>
        <xdr:cNvPr id="734" name="直線コネクタ 733">
          <a:extLst>
            <a:ext uri="{FF2B5EF4-FFF2-40B4-BE49-F238E27FC236}">
              <a16:creationId xmlns:a16="http://schemas.microsoft.com/office/drawing/2014/main" id="{148EF488-4DC2-4C07-9A31-5B9316DA1F5E}"/>
            </a:ext>
          </a:extLst>
        </xdr:cNvPr>
        <xdr:cNvCxnSpPr/>
      </xdr:nvCxnSpPr>
      <xdr:spPr>
        <a:xfrm>
          <a:off x="18656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735" name="n_1aveValue【消防施設】&#10;一人当たり面積">
          <a:extLst>
            <a:ext uri="{FF2B5EF4-FFF2-40B4-BE49-F238E27FC236}">
              <a16:creationId xmlns:a16="http://schemas.microsoft.com/office/drawing/2014/main" id="{29AB68B2-98F5-4C1A-BC0C-E793AF1341E8}"/>
            </a:ext>
          </a:extLst>
        </xdr:cNvPr>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736" name="n_2aveValue【消防施設】&#10;一人当たり面積">
          <a:extLst>
            <a:ext uri="{FF2B5EF4-FFF2-40B4-BE49-F238E27FC236}">
              <a16:creationId xmlns:a16="http://schemas.microsoft.com/office/drawing/2014/main" id="{E7D4D035-07D9-4C3A-A5C2-BBE41B39D06D}"/>
            </a:ext>
          </a:extLst>
        </xdr:cNvPr>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737" name="n_3aveValue【消防施設】&#10;一人当たり面積">
          <a:extLst>
            <a:ext uri="{FF2B5EF4-FFF2-40B4-BE49-F238E27FC236}">
              <a16:creationId xmlns:a16="http://schemas.microsoft.com/office/drawing/2014/main" id="{891A4F3E-8231-4392-B2F3-EB2B928B48BF}"/>
            </a:ext>
          </a:extLst>
        </xdr:cNvPr>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738" name="n_4aveValue【消防施設】&#10;一人当たり面積">
          <a:extLst>
            <a:ext uri="{FF2B5EF4-FFF2-40B4-BE49-F238E27FC236}">
              <a16:creationId xmlns:a16="http://schemas.microsoft.com/office/drawing/2014/main" id="{44395DE1-530C-4BA6-B53F-977AE1DBCA87}"/>
            </a:ext>
          </a:extLst>
        </xdr:cNvPr>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66312</xdr:rowOff>
    </xdr:from>
    <xdr:ext cx="469744" cy="259045"/>
    <xdr:sp macro="" textlink="">
      <xdr:nvSpPr>
        <xdr:cNvPr id="739" name="n_1mainValue【消防施設】&#10;一人当たり面積">
          <a:extLst>
            <a:ext uri="{FF2B5EF4-FFF2-40B4-BE49-F238E27FC236}">
              <a16:creationId xmlns:a16="http://schemas.microsoft.com/office/drawing/2014/main" id="{379B42B2-0631-46D2-9137-1F4ABFFC5C1D}"/>
            </a:ext>
          </a:extLst>
        </xdr:cNvPr>
        <xdr:cNvSpPr txBox="1"/>
      </xdr:nvSpPr>
      <xdr:spPr>
        <a:xfrm>
          <a:off x="210757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66312</xdr:rowOff>
    </xdr:from>
    <xdr:ext cx="469744" cy="259045"/>
    <xdr:sp macro="" textlink="">
      <xdr:nvSpPr>
        <xdr:cNvPr id="740" name="n_2mainValue【消防施設】&#10;一人当たり面積">
          <a:extLst>
            <a:ext uri="{FF2B5EF4-FFF2-40B4-BE49-F238E27FC236}">
              <a16:creationId xmlns:a16="http://schemas.microsoft.com/office/drawing/2014/main" id="{D4EDF74C-05DD-4F9A-96F4-791DFA3143CB}"/>
            </a:ext>
          </a:extLst>
        </xdr:cNvPr>
        <xdr:cNvSpPr txBox="1"/>
      </xdr:nvSpPr>
      <xdr:spPr>
        <a:xfrm>
          <a:off x="20199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66312</xdr:rowOff>
    </xdr:from>
    <xdr:ext cx="469744" cy="259045"/>
    <xdr:sp macro="" textlink="">
      <xdr:nvSpPr>
        <xdr:cNvPr id="741" name="n_3mainValue【消防施設】&#10;一人当たり面積">
          <a:extLst>
            <a:ext uri="{FF2B5EF4-FFF2-40B4-BE49-F238E27FC236}">
              <a16:creationId xmlns:a16="http://schemas.microsoft.com/office/drawing/2014/main" id="{83171E1B-155C-40FF-A45A-8231A0D1FF8F}"/>
            </a:ext>
          </a:extLst>
        </xdr:cNvPr>
        <xdr:cNvSpPr txBox="1"/>
      </xdr:nvSpPr>
      <xdr:spPr>
        <a:xfrm>
          <a:off x="19310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66312</xdr:rowOff>
    </xdr:from>
    <xdr:ext cx="469744" cy="259045"/>
    <xdr:sp macro="" textlink="">
      <xdr:nvSpPr>
        <xdr:cNvPr id="742" name="n_4mainValue【消防施設】&#10;一人当たり面積">
          <a:extLst>
            <a:ext uri="{FF2B5EF4-FFF2-40B4-BE49-F238E27FC236}">
              <a16:creationId xmlns:a16="http://schemas.microsoft.com/office/drawing/2014/main" id="{97EC5F50-451C-491D-96B7-3E4BE69AC999}"/>
            </a:ext>
          </a:extLst>
        </xdr:cNvPr>
        <xdr:cNvSpPr txBox="1"/>
      </xdr:nvSpPr>
      <xdr:spPr>
        <a:xfrm>
          <a:off x="18421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DA8B04D9-E70F-4F5D-9D03-8A4F351AA6A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377B2274-ED93-47B7-8623-48204439558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C8534E13-B600-4A35-99B3-CA177DD0754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8C2FA210-4E3D-4A0B-B5D3-FACAB28ECF7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AC5FA751-05E8-4B34-9BF6-56D87095CE7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1DCF695E-AB8D-4323-9989-5C15569833C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F22862A3-130B-41F8-8626-B1AD8F6B356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A2D85F66-E349-4B2B-8FBF-908B223B41C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754B24A8-D7A3-4249-8CB1-B39A48A2F86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58EFAE56-BB90-4EB0-88E4-FD0EBAB4EC6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89029C4C-F4BD-46ED-AB4A-53EBF5FFE2D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a:extLst>
            <a:ext uri="{FF2B5EF4-FFF2-40B4-BE49-F238E27FC236}">
              <a16:creationId xmlns:a16="http://schemas.microsoft.com/office/drawing/2014/main" id="{A65B3036-E3BE-432D-B53F-BEAD07F4FB3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a:extLst>
            <a:ext uri="{FF2B5EF4-FFF2-40B4-BE49-F238E27FC236}">
              <a16:creationId xmlns:a16="http://schemas.microsoft.com/office/drawing/2014/main" id="{029F00DE-11E0-454D-B6AB-853C35841A2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a:extLst>
            <a:ext uri="{FF2B5EF4-FFF2-40B4-BE49-F238E27FC236}">
              <a16:creationId xmlns:a16="http://schemas.microsoft.com/office/drawing/2014/main" id="{6EFB1DC3-F424-48A4-8900-38615F8C32C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a:extLst>
            <a:ext uri="{FF2B5EF4-FFF2-40B4-BE49-F238E27FC236}">
              <a16:creationId xmlns:a16="http://schemas.microsoft.com/office/drawing/2014/main" id="{C2DFABBB-8F3C-4BF3-A6D9-EABB6CABCBB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a:extLst>
            <a:ext uri="{FF2B5EF4-FFF2-40B4-BE49-F238E27FC236}">
              <a16:creationId xmlns:a16="http://schemas.microsoft.com/office/drawing/2014/main" id="{4F495A90-7937-41ED-AC63-8E733A49432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a:extLst>
            <a:ext uri="{FF2B5EF4-FFF2-40B4-BE49-F238E27FC236}">
              <a16:creationId xmlns:a16="http://schemas.microsoft.com/office/drawing/2014/main" id="{6919EDE1-C8FE-41DC-B85E-67872905B48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a:extLst>
            <a:ext uri="{FF2B5EF4-FFF2-40B4-BE49-F238E27FC236}">
              <a16:creationId xmlns:a16="http://schemas.microsoft.com/office/drawing/2014/main" id="{114D4116-1DEA-4500-BDEE-35A86B46932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a:extLst>
            <a:ext uri="{FF2B5EF4-FFF2-40B4-BE49-F238E27FC236}">
              <a16:creationId xmlns:a16="http://schemas.microsoft.com/office/drawing/2014/main" id="{B10A73EB-ED7B-454B-B01A-773E9995CE0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a:extLst>
            <a:ext uri="{FF2B5EF4-FFF2-40B4-BE49-F238E27FC236}">
              <a16:creationId xmlns:a16="http://schemas.microsoft.com/office/drawing/2014/main" id="{BC99EF78-4BF6-4C75-92C4-41481F27B9E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a:extLst>
            <a:ext uri="{FF2B5EF4-FFF2-40B4-BE49-F238E27FC236}">
              <a16:creationId xmlns:a16="http://schemas.microsoft.com/office/drawing/2014/main" id="{E3F96C49-4497-45DB-AB75-4F50BD8A53D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a:extLst>
            <a:ext uri="{FF2B5EF4-FFF2-40B4-BE49-F238E27FC236}">
              <a16:creationId xmlns:a16="http://schemas.microsoft.com/office/drawing/2014/main" id="{00F0BA6C-1713-42CE-9EA1-FF557FFBA9A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a:extLst>
            <a:ext uri="{FF2B5EF4-FFF2-40B4-BE49-F238E27FC236}">
              <a16:creationId xmlns:a16="http://schemas.microsoft.com/office/drawing/2014/main" id="{5CC90384-C757-4DFD-8C09-8A3105236C6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75A5E28C-13EB-4A9E-ADBF-5006F430C93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a:extLst>
            <a:ext uri="{FF2B5EF4-FFF2-40B4-BE49-F238E27FC236}">
              <a16:creationId xmlns:a16="http://schemas.microsoft.com/office/drawing/2014/main" id="{396E20B9-EF0F-48D3-8E56-59B1A73CB9C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768" name="直線コネクタ 767">
          <a:extLst>
            <a:ext uri="{FF2B5EF4-FFF2-40B4-BE49-F238E27FC236}">
              <a16:creationId xmlns:a16="http://schemas.microsoft.com/office/drawing/2014/main" id="{5874D5EC-C185-46F5-802B-2B6E0BD5760F}"/>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69" name="【庁舎】&#10;有形固定資産減価償却率最小値テキスト">
          <a:extLst>
            <a:ext uri="{FF2B5EF4-FFF2-40B4-BE49-F238E27FC236}">
              <a16:creationId xmlns:a16="http://schemas.microsoft.com/office/drawing/2014/main" id="{6464B080-3221-4255-9437-C8E9B0E8A1BC}"/>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70" name="直線コネクタ 769">
          <a:extLst>
            <a:ext uri="{FF2B5EF4-FFF2-40B4-BE49-F238E27FC236}">
              <a16:creationId xmlns:a16="http://schemas.microsoft.com/office/drawing/2014/main" id="{C2209F11-CA08-43E7-AE21-8ADF47071143}"/>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71" name="【庁舎】&#10;有形固定資産減価償却率最大値テキスト">
          <a:extLst>
            <a:ext uri="{FF2B5EF4-FFF2-40B4-BE49-F238E27FC236}">
              <a16:creationId xmlns:a16="http://schemas.microsoft.com/office/drawing/2014/main" id="{92274EDD-6BA5-4EEF-9210-CA348B4556DA}"/>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72" name="直線コネクタ 771">
          <a:extLst>
            <a:ext uri="{FF2B5EF4-FFF2-40B4-BE49-F238E27FC236}">
              <a16:creationId xmlns:a16="http://schemas.microsoft.com/office/drawing/2014/main" id="{B9246A32-0F96-449C-B7FC-5C25BCCDC6C3}"/>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105064</xdr:rowOff>
    </xdr:from>
    <xdr:ext cx="405111" cy="259045"/>
    <xdr:sp macro="" textlink="">
      <xdr:nvSpPr>
        <xdr:cNvPr id="773" name="【庁舎】&#10;有形固定資産減価償却率平均値テキスト">
          <a:extLst>
            <a:ext uri="{FF2B5EF4-FFF2-40B4-BE49-F238E27FC236}">
              <a16:creationId xmlns:a16="http://schemas.microsoft.com/office/drawing/2014/main" id="{BDC857F4-635B-47DB-990B-14D609F7799A}"/>
            </a:ext>
          </a:extLst>
        </xdr:cNvPr>
        <xdr:cNvSpPr txBox="1"/>
      </xdr:nvSpPr>
      <xdr:spPr>
        <a:xfrm>
          <a:off x="16357600" y="1793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774" name="フローチャート: 判断 773">
          <a:extLst>
            <a:ext uri="{FF2B5EF4-FFF2-40B4-BE49-F238E27FC236}">
              <a16:creationId xmlns:a16="http://schemas.microsoft.com/office/drawing/2014/main" id="{06FC4BFD-7044-4E24-BA6D-88C2EE3174AF}"/>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75" name="フローチャート: 判断 774">
          <a:extLst>
            <a:ext uri="{FF2B5EF4-FFF2-40B4-BE49-F238E27FC236}">
              <a16:creationId xmlns:a16="http://schemas.microsoft.com/office/drawing/2014/main" id="{1C775A10-6614-418B-9BCF-8232B05EF0A2}"/>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6" name="フローチャート: 判断 775">
          <a:extLst>
            <a:ext uri="{FF2B5EF4-FFF2-40B4-BE49-F238E27FC236}">
              <a16:creationId xmlns:a16="http://schemas.microsoft.com/office/drawing/2014/main" id="{4481D0FB-94ED-4FBF-9245-E03DE5ED4E31}"/>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7" name="フローチャート: 判断 776">
          <a:extLst>
            <a:ext uri="{FF2B5EF4-FFF2-40B4-BE49-F238E27FC236}">
              <a16:creationId xmlns:a16="http://schemas.microsoft.com/office/drawing/2014/main" id="{12FD4B67-D657-419A-9749-0E06A0C3997D}"/>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78" name="フローチャート: 判断 777">
          <a:extLst>
            <a:ext uri="{FF2B5EF4-FFF2-40B4-BE49-F238E27FC236}">
              <a16:creationId xmlns:a16="http://schemas.microsoft.com/office/drawing/2014/main" id="{14A97BE1-8959-49F2-8A4E-47938DBF5641}"/>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2041A9C1-79E6-4C9D-B346-14BC8BB000C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4C6374AE-2C02-4240-8767-EB0082A105D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9CE92103-1070-4A36-BA8B-5D413EDF7A4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EED1ECF8-8C28-4E82-A295-8E5B443940F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3A707D98-F76F-48FC-B907-542305F2DDB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84" name="楕円 783">
          <a:extLst>
            <a:ext uri="{FF2B5EF4-FFF2-40B4-BE49-F238E27FC236}">
              <a16:creationId xmlns:a16="http://schemas.microsoft.com/office/drawing/2014/main" id="{358BCA1F-3ED5-4CED-9A0F-B881F5956EDA}"/>
            </a:ext>
          </a:extLst>
        </xdr:cNvPr>
        <xdr:cNvSpPr/>
      </xdr:nvSpPr>
      <xdr:spPr>
        <a:xfrm>
          <a:off x="162687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146248</xdr:rowOff>
    </xdr:from>
    <xdr:ext cx="405111" cy="259045"/>
    <xdr:sp macro="" textlink="">
      <xdr:nvSpPr>
        <xdr:cNvPr id="785" name="【庁舎】&#10;有形固定資産減価償却率該当値テキスト">
          <a:extLst>
            <a:ext uri="{FF2B5EF4-FFF2-40B4-BE49-F238E27FC236}">
              <a16:creationId xmlns:a16="http://schemas.microsoft.com/office/drawing/2014/main" id="{4EB5CC2B-E26B-4F89-A754-2C4756FA4087}"/>
            </a:ext>
          </a:extLst>
        </xdr:cNvPr>
        <xdr:cNvSpPr txBox="1"/>
      </xdr:nvSpPr>
      <xdr:spPr>
        <a:xfrm>
          <a:off x="16357600" y="17805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89081</xdr:rowOff>
    </xdr:from>
    <xdr:to>
      <xdr:col>81</xdr:col>
      <xdr:colOff>101600</xdr:colOff>
      <xdr:row>105</xdr:row>
      <xdr:rowOff>19231</xdr:rowOff>
    </xdr:to>
    <xdr:sp macro="" textlink="">
      <xdr:nvSpPr>
        <xdr:cNvPr id="786" name="楕円 785">
          <a:extLst>
            <a:ext uri="{FF2B5EF4-FFF2-40B4-BE49-F238E27FC236}">
              <a16:creationId xmlns:a16="http://schemas.microsoft.com/office/drawing/2014/main" id="{AB9609FA-C203-43AA-B96B-4A00047F0D5F}"/>
            </a:ext>
          </a:extLst>
        </xdr:cNvPr>
        <xdr:cNvSpPr/>
      </xdr:nvSpPr>
      <xdr:spPr>
        <a:xfrm>
          <a:off x="15430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139881</xdr:rowOff>
    </xdr:from>
    <xdr:to>
      <xdr:col>85</xdr:col>
      <xdr:colOff>127000</xdr:colOff>
      <xdr:row>105</xdr:row>
      <xdr:rowOff>2721</xdr:rowOff>
    </xdr:to>
    <xdr:cxnSp macro="">
      <xdr:nvCxnSpPr>
        <xdr:cNvPr id="787" name="直線コネクタ 786">
          <a:extLst>
            <a:ext uri="{FF2B5EF4-FFF2-40B4-BE49-F238E27FC236}">
              <a16:creationId xmlns:a16="http://schemas.microsoft.com/office/drawing/2014/main" id="{69FB5C66-CF46-455A-8186-F79EFA80FD08}"/>
            </a:ext>
          </a:extLst>
        </xdr:cNvPr>
        <xdr:cNvCxnSpPr/>
      </xdr:nvCxnSpPr>
      <xdr:spPr>
        <a:xfrm>
          <a:off x="15481300" y="1797068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53158</xdr:rowOff>
    </xdr:from>
    <xdr:to>
      <xdr:col>76</xdr:col>
      <xdr:colOff>165100</xdr:colOff>
      <xdr:row>104</xdr:row>
      <xdr:rowOff>154758</xdr:rowOff>
    </xdr:to>
    <xdr:sp macro="" textlink="">
      <xdr:nvSpPr>
        <xdr:cNvPr id="788" name="楕円 787">
          <a:extLst>
            <a:ext uri="{FF2B5EF4-FFF2-40B4-BE49-F238E27FC236}">
              <a16:creationId xmlns:a16="http://schemas.microsoft.com/office/drawing/2014/main" id="{E9A5ADF0-EF48-4432-BE1D-04D85245C35C}"/>
            </a:ext>
          </a:extLst>
        </xdr:cNvPr>
        <xdr:cNvSpPr/>
      </xdr:nvSpPr>
      <xdr:spPr>
        <a:xfrm>
          <a:off x="14541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103958</xdr:rowOff>
    </xdr:from>
    <xdr:to>
      <xdr:col>81</xdr:col>
      <xdr:colOff>50800</xdr:colOff>
      <xdr:row>104</xdr:row>
      <xdr:rowOff>139881</xdr:rowOff>
    </xdr:to>
    <xdr:cxnSp macro="">
      <xdr:nvCxnSpPr>
        <xdr:cNvPr id="789" name="直線コネクタ 788">
          <a:extLst>
            <a:ext uri="{FF2B5EF4-FFF2-40B4-BE49-F238E27FC236}">
              <a16:creationId xmlns:a16="http://schemas.microsoft.com/office/drawing/2014/main" id="{CDA19F96-0A8E-4C66-8289-7A450A40CEF0}"/>
            </a:ext>
          </a:extLst>
        </xdr:cNvPr>
        <xdr:cNvCxnSpPr/>
      </xdr:nvCxnSpPr>
      <xdr:spPr>
        <a:xfrm>
          <a:off x="14592300" y="1793475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15602</xdr:rowOff>
    </xdr:from>
    <xdr:to>
      <xdr:col>72</xdr:col>
      <xdr:colOff>38100</xdr:colOff>
      <xdr:row>104</xdr:row>
      <xdr:rowOff>117202</xdr:rowOff>
    </xdr:to>
    <xdr:sp macro="" textlink="">
      <xdr:nvSpPr>
        <xdr:cNvPr id="790" name="楕円 789">
          <a:extLst>
            <a:ext uri="{FF2B5EF4-FFF2-40B4-BE49-F238E27FC236}">
              <a16:creationId xmlns:a16="http://schemas.microsoft.com/office/drawing/2014/main" id="{7B04901A-08D8-43C8-9D5F-DCB1A8569FEE}"/>
            </a:ext>
          </a:extLst>
        </xdr:cNvPr>
        <xdr:cNvSpPr/>
      </xdr:nvSpPr>
      <xdr:spPr>
        <a:xfrm>
          <a:off x="13652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66402</xdr:rowOff>
    </xdr:from>
    <xdr:to>
      <xdr:col>76</xdr:col>
      <xdr:colOff>114300</xdr:colOff>
      <xdr:row>104</xdr:row>
      <xdr:rowOff>103958</xdr:rowOff>
    </xdr:to>
    <xdr:cxnSp macro="">
      <xdr:nvCxnSpPr>
        <xdr:cNvPr id="791" name="直線コネクタ 790">
          <a:extLst>
            <a:ext uri="{FF2B5EF4-FFF2-40B4-BE49-F238E27FC236}">
              <a16:creationId xmlns:a16="http://schemas.microsoft.com/office/drawing/2014/main" id="{F12FFA7D-B130-48BB-92D7-2B5DA7044639}"/>
            </a:ext>
          </a:extLst>
        </xdr:cNvPr>
        <xdr:cNvCxnSpPr/>
      </xdr:nvCxnSpPr>
      <xdr:spPr>
        <a:xfrm>
          <a:off x="13703300" y="1789720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115207</xdr:rowOff>
    </xdr:from>
    <xdr:to>
      <xdr:col>67</xdr:col>
      <xdr:colOff>101600</xdr:colOff>
      <xdr:row>104</xdr:row>
      <xdr:rowOff>45357</xdr:rowOff>
    </xdr:to>
    <xdr:sp macro="" textlink="">
      <xdr:nvSpPr>
        <xdr:cNvPr id="792" name="楕円 791">
          <a:extLst>
            <a:ext uri="{FF2B5EF4-FFF2-40B4-BE49-F238E27FC236}">
              <a16:creationId xmlns:a16="http://schemas.microsoft.com/office/drawing/2014/main" id="{B8AAAB17-465D-4E0E-9145-6E4973E89D62}"/>
            </a:ext>
          </a:extLst>
        </xdr:cNvPr>
        <xdr:cNvSpPr/>
      </xdr:nvSpPr>
      <xdr:spPr>
        <a:xfrm>
          <a:off x="12763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166007</xdr:rowOff>
    </xdr:from>
    <xdr:to>
      <xdr:col>71</xdr:col>
      <xdr:colOff>177800</xdr:colOff>
      <xdr:row>104</xdr:row>
      <xdr:rowOff>66402</xdr:rowOff>
    </xdr:to>
    <xdr:cxnSp macro="">
      <xdr:nvCxnSpPr>
        <xdr:cNvPr id="793" name="直線コネクタ 792">
          <a:extLst>
            <a:ext uri="{FF2B5EF4-FFF2-40B4-BE49-F238E27FC236}">
              <a16:creationId xmlns:a16="http://schemas.microsoft.com/office/drawing/2014/main" id="{1994888B-2C0B-4468-82F3-D5B0122C2A1A}"/>
            </a:ext>
          </a:extLst>
        </xdr:cNvPr>
        <xdr:cNvCxnSpPr/>
      </xdr:nvCxnSpPr>
      <xdr:spPr>
        <a:xfrm>
          <a:off x="12814300" y="1782535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794" name="n_1aveValue【庁舎】&#10;有形固定資産減価償却率">
          <a:extLst>
            <a:ext uri="{FF2B5EF4-FFF2-40B4-BE49-F238E27FC236}">
              <a16:creationId xmlns:a16="http://schemas.microsoft.com/office/drawing/2014/main" id="{76402CEB-10AD-4324-9751-0436CE1625DB}"/>
            </a:ext>
          </a:extLst>
        </xdr:cNvPr>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795" name="n_2aveValue【庁舎】&#10;有形固定資産減価償却率">
          <a:extLst>
            <a:ext uri="{FF2B5EF4-FFF2-40B4-BE49-F238E27FC236}">
              <a16:creationId xmlns:a16="http://schemas.microsoft.com/office/drawing/2014/main" id="{2E45927C-A41B-4D35-90F2-35F569913718}"/>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796" name="n_3aveValue【庁舎】&#10;有形固定資産減価償却率">
          <a:extLst>
            <a:ext uri="{FF2B5EF4-FFF2-40B4-BE49-F238E27FC236}">
              <a16:creationId xmlns:a16="http://schemas.microsoft.com/office/drawing/2014/main" id="{C85FE8B4-18FD-475E-9F05-3EC5DB54AA9D}"/>
            </a:ext>
          </a:extLst>
        </xdr:cNvPr>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797" name="n_4aveValue【庁舎】&#10;有形固定資産減価償却率">
          <a:extLst>
            <a:ext uri="{FF2B5EF4-FFF2-40B4-BE49-F238E27FC236}">
              <a16:creationId xmlns:a16="http://schemas.microsoft.com/office/drawing/2014/main" id="{58E9A199-7940-4B39-AB9B-D69B826F0E9A}"/>
            </a:ext>
          </a:extLst>
        </xdr:cNvPr>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35758</xdr:rowOff>
    </xdr:from>
    <xdr:ext cx="405111" cy="259045"/>
    <xdr:sp macro="" textlink="">
      <xdr:nvSpPr>
        <xdr:cNvPr id="798" name="n_1mainValue【庁舎】&#10;有形固定資産減価償却率">
          <a:extLst>
            <a:ext uri="{FF2B5EF4-FFF2-40B4-BE49-F238E27FC236}">
              <a16:creationId xmlns:a16="http://schemas.microsoft.com/office/drawing/2014/main" id="{9718E090-1B1C-4A28-A90B-C082D20E68B3}"/>
            </a:ext>
          </a:extLst>
        </xdr:cNvPr>
        <xdr:cNvSpPr txBox="1"/>
      </xdr:nvSpPr>
      <xdr:spPr>
        <a:xfrm>
          <a:off x="15266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171285</xdr:rowOff>
    </xdr:from>
    <xdr:ext cx="405111" cy="259045"/>
    <xdr:sp macro="" textlink="">
      <xdr:nvSpPr>
        <xdr:cNvPr id="799" name="n_2mainValue【庁舎】&#10;有形固定資産減価償却率">
          <a:extLst>
            <a:ext uri="{FF2B5EF4-FFF2-40B4-BE49-F238E27FC236}">
              <a16:creationId xmlns:a16="http://schemas.microsoft.com/office/drawing/2014/main" id="{AC61FD79-8598-4DF4-A9E4-94BB770B99BF}"/>
            </a:ext>
          </a:extLst>
        </xdr:cNvPr>
        <xdr:cNvSpPr txBox="1"/>
      </xdr:nvSpPr>
      <xdr:spPr>
        <a:xfrm>
          <a:off x="14389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133729</xdr:rowOff>
    </xdr:from>
    <xdr:ext cx="405111" cy="259045"/>
    <xdr:sp macro="" textlink="">
      <xdr:nvSpPr>
        <xdr:cNvPr id="800" name="n_3mainValue【庁舎】&#10;有形固定資産減価償却率">
          <a:extLst>
            <a:ext uri="{FF2B5EF4-FFF2-40B4-BE49-F238E27FC236}">
              <a16:creationId xmlns:a16="http://schemas.microsoft.com/office/drawing/2014/main" id="{34DCB2B5-E3E0-4944-9F6F-EF32C8ED6AF3}"/>
            </a:ext>
          </a:extLst>
        </xdr:cNvPr>
        <xdr:cNvSpPr txBox="1"/>
      </xdr:nvSpPr>
      <xdr:spPr>
        <a:xfrm>
          <a:off x="13500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61884</xdr:rowOff>
    </xdr:from>
    <xdr:ext cx="405111" cy="259045"/>
    <xdr:sp macro="" textlink="">
      <xdr:nvSpPr>
        <xdr:cNvPr id="801" name="n_4mainValue【庁舎】&#10;有形固定資産減価償却率">
          <a:extLst>
            <a:ext uri="{FF2B5EF4-FFF2-40B4-BE49-F238E27FC236}">
              <a16:creationId xmlns:a16="http://schemas.microsoft.com/office/drawing/2014/main" id="{8B622225-4D35-4D14-A572-5F50E3C14A6F}"/>
            </a:ext>
          </a:extLst>
        </xdr:cNvPr>
        <xdr:cNvSpPr txBox="1"/>
      </xdr:nvSpPr>
      <xdr:spPr>
        <a:xfrm>
          <a:off x="12611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C7AF5820-9E6E-4393-903F-B9EC57D2630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185D031A-F973-4903-AC5C-59223812052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316AD4E9-7CF9-4749-9A12-709D2D1106A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ED330970-1442-4ADA-88FD-07D4A82B6EE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34099FBE-F9E8-4DEE-943B-63BD89467C3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39576E9F-E8D7-4584-90DB-6D0E5D3AC97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A3BE700B-F1D8-45DE-B454-30F3715AEC2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25FD2504-6BD9-4205-A9C8-E78C5DCB510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AEF24FE5-F5C4-494F-8232-A5AC9A08205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C04F7238-0F26-4F44-AF9C-17FF47CA886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2" name="直線コネクタ 811">
          <a:extLst>
            <a:ext uri="{FF2B5EF4-FFF2-40B4-BE49-F238E27FC236}">
              <a16:creationId xmlns:a16="http://schemas.microsoft.com/office/drawing/2014/main" id="{939B718E-4E6A-4A0F-B182-45B8B54CBE4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3" name="テキスト ボックス 812">
          <a:extLst>
            <a:ext uri="{FF2B5EF4-FFF2-40B4-BE49-F238E27FC236}">
              <a16:creationId xmlns:a16="http://schemas.microsoft.com/office/drawing/2014/main" id="{A020A6B8-5EB1-4800-B181-D06C14A10AD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4" name="直線コネクタ 813">
          <a:extLst>
            <a:ext uri="{FF2B5EF4-FFF2-40B4-BE49-F238E27FC236}">
              <a16:creationId xmlns:a16="http://schemas.microsoft.com/office/drawing/2014/main" id="{EA7193FE-8D68-499E-A2C3-33DB80FAC06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5" name="テキスト ボックス 814">
          <a:extLst>
            <a:ext uri="{FF2B5EF4-FFF2-40B4-BE49-F238E27FC236}">
              <a16:creationId xmlns:a16="http://schemas.microsoft.com/office/drawing/2014/main" id="{F4EDAC6E-6758-489D-A1E6-749E56E358C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6" name="直線コネクタ 815">
          <a:extLst>
            <a:ext uri="{FF2B5EF4-FFF2-40B4-BE49-F238E27FC236}">
              <a16:creationId xmlns:a16="http://schemas.microsoft.com/office/drawing/2014/main" id="{8C07E8B5-7A94-42E3-892D-2B303EBABA9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7" name="テキスト ボックス 816">
          <a:extLst>
            <a:ext uri="{FF2B5EF4-FFF2-40B4-BE49-F238E27FC236}">
              <a16:creationId xmlns:a16="http://schemas.microsoft.com/office/drawing/2014/main" id="{FD67276F-3430-4347-9519-983AC0BC092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8" name="直線コネクタ 817">
          <a:extLst>
            <a:ext uri="{FF2B5EF4-FFF2-40B4-BE49-F238E27FC236}">
              <a16:creationId xmlns:a16="http://schemas.microsoft.com/office/drawing/2014/main" id="{B21D8175-D5A2-4C01-ABDE-8B250E725A5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9" name="テキスト ボックス 818">
          <a:extLst>
            <a:ext uri="{FF2B5EF4-FFF2-40B4-BE49-F238E27FC236}">
              <a16:creationId xmlns:a16="http://schemas.microsoft.com/office/drawing/2014/main" id="{BE1DFDDA-60B9-4378-8198-E5E64FCE309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0" name="直線コネクタ 819">
          <a:extLst>
            <a:ext uri="{FF2B5EF4-FFF2-40B4-BE49-F238E27FC236}">
              <a16:creationId xmlns:a16="http://schemas.microsoft.com/office/drawing/2014/main" id="{B623F838-9C85-40EE-8CFD-330DD82E9C5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1" name="テキスト ボックス 820">
          <a:extLst>
            <a:ext uri="{FF2B5EF4-FFF2-40B4-BE49-F238E27FC236}">
              <a16:creationId xmlns:a16="http://schemas.microsoft.com/office/drawing/2014/main" id="{7854C050-A5B4-4A4F-A0F2-85A1C4CC0BB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2" name="直線コネクタ 821">
          <a:extLst>
            <a:ext uri="{FF2B5EF4-FFF2-40B4-BE49-F238E27FC236}">
              <a16:creationId xmlns:a16="http://schemas.microsoft.com/office/drawing/2014/main" id="{F7ED9789-E991-4F72-86DD-A214BD16639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3" name="テキスト ボックス 822">
          <a:extLst>
            <a:ext uri="{FF2B5EF4-FFF2-40B4-BE49-F238E27FC236}">
              <a16:creationId xmlns:a16="http://schemas.microsoft.com/office/drawing/2014/main" id="{6022486F-3D3A-487B-B8D7-747BA8261DB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a:extLst>
            <a:ext uri="{FF2B5EF4-FFF2-40B4-BE49-F238E27FC236}">
              <a16:creationId xmlns:a16="http://schemas.microsoft.com/office/drawing/2014/main" id="{5AF037D0-29D6-47E4-A47A-35EB75F1F57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a:extLst>
            <a:ext uri="{FF2B5EF4-FFF2-40B4-BE49-F238E27FC236}">
              <a16:creationId xmlns:a16="http://schemas.microsoft.com/office/drawing/2014/main" id="{D7C0EF35-055E-42CB-82FC-94E3EDCD7A8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a:extLst>
            <a:ext uri="{FF2B5EF4-FFF2-40B4-BE49-F238E27FC236}">
              <a16:creationId xmlns:a16="http://schemas.microsoft.com/office/drawing/2014/main" id="{4343FAF2-D26A-4210-BB4E-3C6A6FBA9A8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827" name="直線コネクタ 826">
          <a:extLst>
            <a:ext uri="{FF2B5EF4-FFF2-40B4-BE49-F238E27FC236}">
              <a16:creationId xmlns:a16="http://schemas.microsoft.com/office/drawing/2014/main" id="{9C0D4E57-7E9D-4B2F-AA0C-337E5942A173}"/>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828" name="【庁舎】&#10;一人当たり面積最小値テキスト">
          <a:extLst>
            <a:ext uri="{FF2B5EF4-FFF2-40B4-BE49-F238E27FC236}">
              <a16:creationId xmlns:a16="http://schemas.microsoft.com/office/drawing/2014/main" id="{86329A3C-0025-46E5-82D2-A6252666808A}"/>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829" name="直線コネクタ 828">
          <a:extLst>
            <a:ext uri="{FF2B5EF4-FFF2-40B4-BE49-F238E27FC236}">
              <a16:creationId xmlns:a16="http://schemas.microsoft.com/office/drawing/2014/main" id="{1638ADA5-1D9C-49A9-A6B9-732C7CF88BB6}"/>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830" name="【庁舎】&#10;一人当たり面積最大値テキスト">
          <a:extLst>
            <a:ext uri="{FF2B5EF4-FFF2-40B4-BE49-F238E27FC236}">
              <a16:creationId xmlns:a16="http://schemas.microsoft.com/office/drawing/2014/main" id="{538C286A-A5E3-4F10-9FA3-0C82A1802D8E}"/>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831" name="直線コネクタ 830">
          <a:extLst>
            <a:ext uri="{FF2B5EF4-FFF2-40B4-BE49-F238E27FC236}">
              <a16:creationId xmlns:a16="http://schemas.microsoft.com/office/drawing/2014/main" id="{F2498BDE-6D11-499B-B9A7-3B45003510BD}"/>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832" name="【庁舎】&#10;一人当たり面積平均値テキスト">
          <a:extLst>
            <a:ext uri="{FF2B5EF4-FFF2-40B4-BE49-F238E27FC236}">
              <a16:creationId xmlns:a16="http://schemas.microsoft.com/office/drawing/2014/main" id="{D7B9591D-EF5F-4BF2-BE8F-30C94BCB4935}"/>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33" name="フローチャート: 判断 832">
          <a:extLst>
            <a:ext uri="{FF2B5EF4-FFF2-40B4-BE49-F238E27FC236}">
              <a16:creationId xmlns:a16="http://schemas.microsoft.com/office/drawing/2014/main" id="{714D12D5-8A40-41D7-8746-2369BFAF9B83}"/>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834" name="フローチャート: 判断 833">
          <a:extLst>
            <a:ext uri="{FF2B5EF4-FFF2-40B4-BE49-F238E27FC236}">
              <a16:creationId xmlns:a16="http://schemas.microsoft.com/office/drawing/2014/main" id="{6E15BE83-7970-4D89-A1E8-1E224B44DCB2}"/>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835" name="フローチャート: 判断 834">
          <a:extLst>
            <a:ext uri="{FF2B5EF4-FFF2-40B4-BE49-F238E27FC236}">
              <a16:creationId xmlns:a16="http://schemas.microsoft.com/office/drawing/2014/main" id="{93DB4F23-6D7D-4C23-A810-FF23571CB273}"/>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836" name="フローチャート: 判断 835">
          <a:extLst>
            <a:ext uri="{FF2B5EF4-FFF2-40B4-BE49-F238E27FC236}">
              <a16:creationId xmlns:a16="http://schemas.microsoft.com/office/drawing/2014/main" id="{42CDA0A5-9223-4627-B775-EAD2D6DFD4C0}"/>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837" name="フローチャート: 判断 836">
          <a:extLst>
            <a:ext uri="{FF2B5EF4-FFF2-40B4-BE49-F238E27FC236}">
              <a16:creationId xmlns:a16="http://schemas.microsoft.com/office/drawing/2014/main" id="{B11D9134-E665-40DC-A43F-F9302ED53CBD}"/>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4C4E5A1A-9867-4AB3-9F5D-1F0A866CB9D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D2434AC4-95DD-4741-B446-225ABC0EB4D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180F86FF-4E71-4527-BEB0-01CDFE034DA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A55E3CE9-B042-4599-BB9D-4B8E6B1E9E5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4D5F567C-FEA3-4F6D-A667-7771B6E9E05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12881</xdr:rowOff>
    </xdr:from>
    <xdr:to>
      <xdr:col>116</xdr:col>
      <xdr:colOff>114300</xdr:colOff>
      <xdr:row>105</xdr:row>
      <xdr:rowOff>114481</xdr:rowOff>
    </xdr:to>
    <xdr:sp macro="" textlink="">
      <xdr:nvSpPr>
        <xdr:cNvPr id="843" name="楕円 842">
          <a:extLst>
            <a:ext uri="{FF2B5EF4-FFF2-40B4-BE49-F238E27FC236}">
              <a16:creationId xmlns:a16="http://schemas.microsoft.com/office/drawing/2014/main" id="{218C6AD5-42C6-4443-ADBF-56AE616B0BEF}"/>
            </a:ext>
          </a:extLst>
        </xdr:cNvPr>
        <xdr:cNvSpPr/>
      </xdr:nvSpPr>
      <xdr:spPr>
        <a:xfrm>
          <a:off x="22110700" y="180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35758</xdr:rowOff>
    </xdr:from>
    <xdr:ext cx="469744" cy="259045"/>
    <xdr:sp macro="" textlink="">
      <xdr:nvSpPr>
        <xdr:cNvPr id="844" name="【庁舎】&#10;一人当たり面積該当値テキスト">
          <a:extLst>
            <a:ext uri="{FF2B5EF4-FFF2-40B4-BE49-F238E27FC236}">
              <a16:creationId xmlns:a16="http://schemas.microsoft.com/office/drawing/2014/main" id="{B1672AE4-D0EA-4CB2-A607-44EE7E3E15DC}"/>
            </a:ext>
          </a:extLst>
        </xdr:cNvPr>
        <xdr:cNvSpPr txBox="1"/>
      </xdr:nvSpPr>
      <xdr:spPr>
        <a:xfrm>
          <a:off x="22199600"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25944</xdr:rowOff>
    </xdr:from>
    <xdr:to>
      <xdr:col>112</xdr:col>
      <xdr:colOff>38100</xdr:colOff>
      <xdr:row>105</xdr:row>
      <xdr:rowOff>127544</xdr:rowOff>
    </xdr:to>
    <xdr:sp macro="" textlink="">
      <xdr:nvSpPr>
        <xdr:cNvPr id="845" name="楕円 844">
          <a:extLst>
            <a:ext uri="{FF2B5EF4-FFF2-40B4-BE49-F238E27FC236}">
              <a16:creationId xmlns:a16="http://schemas.microsoft.com/office/drawing/2014/main" id="{32AF8E15-2DA7-4731-A63C-89A5341D65D5}"/>
            </a:ext>
          </a:extLst>
        </xdr:cNvPr>
        <xdr:cNvSpPr/>
      </xdr:nvSpPr>
      <xdr:spPr>
        <a:xfrm>
          <a:off x="21272500" y="180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63681</xdr:rowOff>
    </xdr:from>
    <xdr:to>
      <xdr:col>116</xdr:col>
      <xdr:colOff>63500</xdr:colOff>
      <xdr:row>105</xdr:row>
      <xdr:rowOff>76744</xdr:rowOff>
    </xdr:to>
    <xdr:cxnSp macro="">
      <xdr:nvCxnSpPr>
        <xdr:cNvPr id="846" name="直線コネクタ 845">
          <a:extLst>
            <a:ext uri="{FF2B5EF4-FFF2-40B4-BE49-F238E27FC236}">
              <a16:creationId xmlns:a16="http://schemas.microsoft.com/office/drawing/2014/main" id="{DE881688-4A90-478E-BC29-4A35A5E0C164}"/>
            </a:ext>
          </a:extLst>
        </xdr:cNvPr>
        <xdr:cNvCxnSpPr/>
      </xdr:nvCxnSpPr>
      <xdr:spPr>
        <a:xfrm flipV="1">
          <a:off x="21323300" y="1806593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30299</xdr:rowOff>
    </xdr:from>
    <xdr:to>
      <xdr:col>107</xdr:col>
      <xdr:colOff>101600</xdr:colOff>
      <xdr:row>105</xdr:row>
      <xdr:rowOff>131899</xdr:rowOff>
    </xdr:to>
    <xdr:sp macro="" textlink="">
      <xdr:nvSpPr>
        <xdr:cNvPr id="847" name="楕円 846">
          <a:extLst>
            <a:ext uri="{FF2B5EF4-FFF2-40B4-BE49-F238E27FC236}">
              <a16:creationId xmlns:a16="http://schemas.microsoft.com/office/drawing/2014/main" id="{5809512F-ED03-43A3-90DC-CF5E8959CA1D}"/>
            </a:ext>
          </a:extLst>
        </xdr:cNvPr>
        <xdr:cNvSpPr/>
      </xdr:nvSpPr>
      <xdr:spPr>
        <a:xfrm>
          <a:off x="20383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76744</xdr:rowOff>
    </xdr:from>
    <xdr:to>
      <xdr:col>111</xdr:col>
      <xdr:colOff>177800</xdr:colOff>
      <xdr:row>105</xdr:row>
      <xdr:rowOff>81099</xdr:rowOff>
    </xdr:to>
    <xdr:cxnSp macro="">
      <xdr:nvCxnSpPr>
        <xdr:cNvPr id="848" name="直線コネクタ 847">
          <a:extLst>
            <a:ext uri="{FF2B5EF4-FFF2-40B4-BE49-F238E27FC236}">
              <a16:creationId xmlns:a16="http://schemas.microsoft.com/office/drawing/2014/main" id="{5C2CFDD9-B79D-4EAB-BD70-3B53C3D94CCA}"/>
            </a:ext>
          </a:extLst>
        </xdr:cNvPr>
        <xdr:cNvCxnSpPr/>
      </xdr:nvCxnSpPr>
      <xdr:spPr>
        <a:xfrm flipV="1">
          <a:off x="20434300" y="1807899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39007</xdr:rowOff>
    </xdr:from>
    <xdr:to>
      <xdr:col>102</xdr:col>
      <xdr:colOff>165100</xdr:colOff>
      <xdr:row>105</xdr:row>
      <xdr:rowOff>140607</xdr:rowOff>
    </xdr:to>
    <xdr:sp macro="" textlink="">
      <xdr:nvSpPr>
        <xdr:cNvPr id="849" name="楕円 848">
          <a:extLst>
            <a:ext uri="{FF2B5EF4-FFF2-40B4-BE49-F238E27FC236}">
              <a16:creationId xmlns:a16="http://schemas.microsoft.com/office/drawing/2014/main" id="{706B153D-11E9-4864-90A9-69F2B39B5841}"/>
            </a:ext>
          </a:extLst>
        </xdr:cNvPr>
        <xdr:cNvSpPr/>
      </xdr:nvSpPr>
      <xdr:spPr>
        <a:xfrm>
          <a:off x="19494500" y="1804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81099</xdr:rowOff>
    </xdr:from>
    <xdr:to>
      <xdr:col>107</xdr:col>
      <xdr:colOff>50800</xdr:colOff>
      <xdr:row>105</xdr:row>
      <xdr:rowOff>89807</xdr:rowOff>
    </xdr:to>
    <xdr:cxnSp macro="">
      <xdr:nvCxnSpPr>
        <xdr:cNvPr id="850" name="直線コネクタ 849">
          <a:extLst>
            <a:ext uri="{FF2B5EF4-FFF2-40B4-BE49-F238E27FC236}">
              <a16:creationId xmlns:a16="http://schemas.microsoft.com/office/drawing/2014/main" id="{30177E98-081B-40B8-BF35-8CD18B316D7A}"/>
            </a:ext>
          </a:extLst>
        </xdr:cNvPr>
        <xdr:cNvCxnSpPr/>
      </xdr:nvCxnSpPr>
      <xdr:spPr>
        <a:xfrm flipV="1">
          <a:off x="19545300" y="18083349"/>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39007</xdr:rowOff>
    </xdr:from>
    <xdr:to>
      <xdr:col>98</xdr:col>
      <xdr:colOff>38100</xdr:colOff>
      <xdr:row>105</xdr:row>
      <xdr:rowOff>140607</xdr:rowOff>
    </xdr:to>
    <xdr:sp macro="" textlink="">
      <xdr:nvSpPr>
        <xdr:cNvPr id="851" name="楕円 850">
          <a:extLst>
            <a:ext uri="{FF2B5EF4-FFF2-40B4-BE49-F238E27FC236}">
              <a16:creationId xmlns:a16="http://schemas.microsoft.com/office/drawing/2014/main" id="{32C48221-6EC4-4A1E-8C6B-C3F780787A14}"/>
            </a:ext>
          </a:extLst>
        </xdr:cNvPr>
        <xdr:cNvSpPr/>
      </xdr:nvSpPr>
      <xdr:spPr>
        <a:xfrm>
          <a:off x="18605500" y="1804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89807</xdr:rowOff>
    </xdr:from>
    <xdr:to>
      <xdr:col>102</xdr:col>
      <xdr:colOff>114300</xdr:colOff>
      <xdr:row>105</xdr:row>
      <xdr:rowOff>89807</xdr:rowOff>
    </xdr:to>
    <xdr:cxnSp macro="">
      <xdr:nvCxnSpPr>
        <xdr:cNvPr id="852" name="直線コネクタ 851">
          <a:extLst>
            <a:ext uri="{FF2B5EF4-FFF2-40B4-BE49-F238E27FC236}">
              <a16:creationId xmlns:a16="http://schemas.microsoft.com/office/drawing/2014/main" id="{6A64359C-FA13-43C5-964F-B73C975D0B64}"/>
            </a:ext>
          </a:extLst>
        </xdr:cNvPr>
        <xdr:cNvCxnSpPr/>
      </xdr:nvCxnSpPr>
      <xdr:spPr>
        <a:xfrm>
          <a:off x="18656300" y="18092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853" name="n_1aveValue【庁舎】&#10;一人当たり面積">
          <a:extLst>
            <a:ext uri="{FF2B5EF4-FFF2-40B4-BE49-F238E27FC236}">
              <a16:creationId xmlns:a16="http://schemas.microsoft.com/office/drawing/2014/main" id="{49C6E597-988C-4B3C-A314-67CE6ABD14C6}"/>
            </a:ext>
          </a:extLst>
        </xdr:cNvPr>
        <xdr:cNvSpPr txBox="1"/>
      </xdr:nvSpPr>
      <xdr:spPr>
        <a:xfrm>
          <a:off x="21075727"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163303</xdr:rowOff>
    </xdr:from>
    <xdr:ext cx="469744" cy="259045"/>
    <xdr:sp macro="" textlink="">
      <xdr:nvSpPr>
        <xdr:cNvPr id="854" name="n_2aveValue【庁舎】&#10;一人当たり面積">
          <a:extLst>
            <a:ext uri="{FF2B5EF4-FFF2-40B4-BE49-F238E27FC236}">
              <a16:creationId xmlns:a16="http://schemas.microsoft.com/office/drawing/2014/main" id="{2DE6ED3F-BA0E-4E80-A896-896E21DBA429}"/>
            </a:ext>
          </a:extLst>
        </xdr:cNvPr>
        <xdr:cNvSpPr txBox="1"/>
      </xdr:nvSpPr>
      <xdr:spPr>
        <a:xfrm>
          <a:off x="20199427" y="181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44104</xdr:rowOff>
    </xdr:from>
    <xdr:ext cx="469744" cy="259045"/>
    <xdr:sp macro="" textlink="">
      <xdr:nvSpPr>
        <xdr:cNvPr id="855" name="n_3aveValue【庁舎】&#10;一人当たり面積">
          <a:extLst>
            <a:ext uri="{FF2B5EF4-FFF2-40B4-BE49-F238E27FC236}">
              <a16:creationId xmlns:a16="http://schemas.microsoft.com/office/drawing/2014/main" id="{3E3BCF5A-655D-4C5A-A1C9-DA55E2713BAD}"/>
            </a:ext>
          </a:extLst>
        </xdr:cNvPr>
        <xdr:cNvSpPr txBox="1"/>
      </xdr:nvSpPr>
      <xdr:spPr>
        <a:xfrm>
          <a:off x="19310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63698</xdr:rowOff>
    </xdr:from>
    <xdr:ext cx="469744" cy="259045"/>
    <xdr:sp macro="" textlink="">
      <xdr:nvSpPr>
        <xdr:cNvPr id="856" name="n_4aveValue【庁舎】&#10;一人当たり面積">
          <a:extLst>
            <a:ext uri="{FF2B5EF4-FFF2-40B4-BE49-F238E27FC236}">
              <a16:creationId xmlns:a16="http://schemas.microsoft.com/office/drawing/2014/main" id="{91F3E886-CBD1-4D20-B392-D0C9F4193811}"/>
            </a:ext>
          </a:extLst>
        </xdr:cNvPr>
        <xdr:cNvSpPr txBox="1"/>
      </xdr:nvSpPr>
      <xdr:spPr>
        <a:xfrm>
          <a:off x="18421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144071</xdr:rowOff>
    </xdr:from>
    <xdr:ext cx="469744" cy="259045"/>
    <xdr:sp macro="" textlink="">
      <xdr:nvSpPr>
        <xdr:cNvPr id="857" name="n_1mainValue【庁舎】&#10;一人当たり面積">
          <a:extLst>
            <a:ext uri="{FF2B5EF4-FFF2-40B4-BE49-F238E27FC236}">
              <a16:creationId xmlns:a16="http://schemas.microsoft.com/office/drawing/2014/main" id="{525750FD-F5B7-4E56-91F3-333FFFE634FE}"/>
            </a:ext>
          </a:extLst>
        </xdr:cNvPr>
        <xdr:cNvSpPr txBox="1"/>
      </xdr:nvSpPr>
      <xdr:spPr>
        <a:xfrm>
          <a:off x="21075727" y="1780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148426</xdr:rowOff>
    </xdr:from>
    <xdr:ext cx="469744" cy="259045"/>
    <xdr:sp macro="" textlink="">
      <xdr:nvSpPr>
        <xdr:cNvPr id="858" name="n_2mainValue【庁舎】&#10;一人当たり面積">
          <a:extLst>
            <a:ext uri="{FF2B5EF4-FFF2-40B4-BE49-F238E27FC236}">
              <a16:creationId xmlns:a16="http://schemas.microsoft.com/office/drawing/2014/main" id="{EC8CEC9E-B678-4217-9612-9949F391E537}"/>
            </a:ext>
          </a:extLst>
        </xdr:cNvPr>
        <xdr:cNvSpPr txBox="1"/>
      </xdr:nvSpPr>
      <xdr:spPr>
        <a:xfrm>
          <a:off x="20199427" y="178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157134</xdr:rowOff>
    </xdr:from>
    <xdr:ext cx="469744" cy="259045"/>
    <xdr:sp macro="" textlink="">
      <xdr:nvSpPr>
        <xdr:cNvPr id="859" name="n_3mainValue【庁舎】&#10;一人当たり面積">
          <a:extLst>
            <a:ext uri="{FF2B5EF4-FFF2-40B4-BE49-F238E27FC236}">
              <a16:creationId xmlns:a16="http://schemas.microsoft.com/office/drawing/2014/main" id="{68341225-9673-40E9-A288-6F455BBC8EC6}"/>
            </a:ext>
          </a:extLst>
        </xdr:cNvPr>
        <xdr:cNvSpPr txBox="1"/>
      </xdr:nvSpPr>
      <xdr:spPr>
        <a:xfrm>
          <a:off x="19310427" y="1781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157134</xdr:rowOff>
    </xdr:from>
    <xdr:ext cx="469744" cy="259045"/>
    <xdr:sp macro="" textlink="">
      <xdr:nvSpPr>
        <xdr:cNvPr id="860" name="n_4mainValue【庁舎】&#10;一人当たり面積">
          <a:extLst>
            <a:ext uri="{FF2B5EF4-FFF2-40B4-BE49-F238E27FC236}">
              <a16:creationId xmlns:a16="http://schemas.microsoft.com/office/drawing/2014/main" id="{7486779E-3B19-4038-9407-2B46AA275460}"/>
            </a:ext>
          </a:extLst>
        </xdr:cNvPr>
        <xdr:cNvSpPr txBox="1"/>
      </xdr:nvSpPr>
      <xdr:spPr>
        <a:xfrm>
          <a:off x="18421427" y="1781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a:extLst>
            <a:ext uri="{FF2B5EF4-FFF2-40B4-BE49-F238E27FC236}">
              <a16:creationId xmlns:a16="http://schemas.microsoft.com/office/drawing/2014/main" id="{33C95CA5-5ED7-49A7-9657-2E7FD94846E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a:extLst>
            <a:ext uri="{FF2B5EF4-FFF2-40B4-BE49-F238E27FC236}">
              <a16:creationId xmlns:a16="http://schemas.microsoft.com/office/drawing/2014/main" id="{A4467A39-2721-4CFF-930F-61D8460FD7A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a:extLst>
            <a:ext uri="{FF2B5EF4-FFF2-40B4-BE49-F238E27FC236}">
              <a16:creationId xmlns:a16="http://schemas.microsoft.com/office/drawing/2014/main" id="{6A94ED44-B0DF-43EE-A7A2-7C13774BF13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年度に町体育センターの大規模改修を実施したため、有形固定資産減価償却率は類似団体をわずかに下回っている。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福祉施設や消防施設は類似団体平均より高い水準にある。消防施設は水防倉庫の老朽化が進んでいるのが要因である。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今後整備する防災拠点において、水防機材の保管場所の整備も検討していく。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9,403
9,030
22.33
4,873,283
4,638,232
231,434
3,303,329
3,272,970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0.63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0.60</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算定分子である基準財政収入額は法人税割等の減により減少、算定分母である基準財政需要額は臨時財政対策債振替相当額の増等により増加となったため、前年度と比較し</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税収確保に努めるべく、徴収体制を強化し、現年分の確実な徴収を行う。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127000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9447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86783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113595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69447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127000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80.6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73.7</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地方交付税及び臨時財政対策債の増により算定分母が増となったため、前年度と比較し</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物件費や下水道会計への繰出金が年々増加している状況であり、類似団体平均は下回っているものの、行財政改革による経費の抑制及び新たな自主財源の確保に引き続き努める。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116659</xdr:rowOff>
    </xdr:from>
    <xdr:to>
      <xdr:col>23</xdr:col>
      <xdr:colOff>133350</xdr:colOff>
      <xdr:row>60</xdr:row>
      <xdr:rowOff>11612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060759"/>
          <a:ext cx="838200" cy="2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62412</xdr:rowOff>
    </xdr:from>
    <xdr:to>
      <xdr:col>19</xdr:col>
      <xdr:colOff>133350</xdr:colOff>
      <xdr:row>60</xdr:row>
      <xdr:rowOff>11612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17796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151130</xdr:rowOff>
    </xdr:from>
    <xdr:to>
      <xdr:col>15</xdr:col>
      <xdr:colOff>82550</xdr:colOff>
      <xdr:row>59</xdr:row>
      <xdr:rowOff>62412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095230"/>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151130</xdr:rowOff>
    </xdr:from>
    <xdr:to>
      <xdr:col>11</xdr:col>
      <xdr:colOff>31750</xdr:colOff>
      <xdr:row>59</xdr:row>
      <xdr:rowOff>79647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095230"/>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65859</xdr:rowOff>
    </xdr:from>
    <xdr:to>
      <xdr:col>23</xdr:col>
      <xdr:colOff>184150</xdr:colOff>
      <xdr:row>58</xdr:row>
      <xdr:rowOff>167459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82386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985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132262</xdr:rowOff>
    </xdr:from>
    <xdr:to>
      <xdr:col>19</xdr:col>
      <xdr:colOff>184150</xdr:colOff>
      <xdr:row>60</xdr:row>
      <xdr:rowOff>62412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72589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01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11612</xdr:rowOff>
    </xdr:from>
    <xdr:to>
      <xdr:col>15</xdr:col>
      <xdr:colOff>133350</xdr:colOff>
      <xdr:row>59</xdr:row>
      <xdr:rowOff>113212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123389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989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100330</xdr:rowOff>
    </xdr:from>
    <xdr:to>
      <xdr:col>11</xdr:col>
      <xdr:colOff>82550</xdr:colOff>
      <xdr:row>59</xdr:row>
      <xdr:rowOff>30480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40657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28847</xdr:rowOff>
    </xdr:from>
    <xdr:to>
      <xdr:col>7</xdr:col>
      <xdr:colOff>31750</xdr:colOff>
      <xdr:row>59</xdr:row>
      <xdr:rowOff>130447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140624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991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[171,669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170,789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171,669</a:t>
          </a:r>
          <a:r>
            <a:rPr kumimoji="1" lang="ja-JP" altLang="en-US" sz="1300">
              <a:latin typeface="ＭＳ Ｐゴシック" panose="020B0600070205080204" pitchFamily="50" charset="-128"/>
              <a:ea typeface="ＭＳ Ｐゴシック" panose="020B0600070205080204" pitchFamily="50" charset="-128"/>
            </a:rPr>
            <a:t>円</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会計年度任用職員制度による人件費は増となったが、人口減の影響もあり前年度と比較すると</a:t>
          </a:r>
          <a:r>
            <a:rPr kumimoji="1" lang="en-US" altLang="ja-JP" sz="1300">
              <a:latin typeface="ＭＳ Ｐゴシック" panose="020B0600070205080204" pitchFamily="50" charset="-128"/>
              <a:ea typeface="ＭＳ Ｐゴシック" panose="020B0600070205080204" pitchFamily="50" charset="-128"/>
            </a:rPr>
            <a:t>880</a:t>
          </a:r>
          <a:r>
            <a:rPr kumimoji="1" lang="ja-JP" altLang="en-US" sz="1300">
              <a:latin typeface="ＭＳ Ｐゴシック" panose="020B0600070205080204" pitchFamily="50" charset="-128"/>
              <a:ea typeface="ＭＳ Ｐゴシック" panose="020B0600070205080204" pitchFamily="50" charset="-128"/>
            </a:rPr>
            <a:t>円の増とほぼ横ばいであった。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類似団体平均は下回っているものの、消耗品費、光熱水費、委託料等の経常経費の抑制に引き続き努める。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52009</xdr:rowOff>
    </xdr:from>
    <xdr:to>
      <xdr:col>23</xdr:col>
      <xdr:colOff>133350</xdr:colOff>
      <xdr:row>81</xdr:row>
      <xdr:rowOff>53020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39459"/>
          <a:ext cx="8382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33066</xdr:rowOff>
    </xdr:from>
    <xdr:to>
      <xdr:col>19</xdr:col>
      <xdr:colOff>133350</xdr:colOff>
      <xdr:row>81</xdr:row>
      <xdr:rowOff>52009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20516"/>
          <a:ext cx="889000" cy="1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26570</xdr:rowOff>
    </xdr:from>
    <xdr:to>
      <xdr:col>15</xdr:col>
      <xdr:colOff>82550</xdr:colOff>
      <xdr:row>81</xdr:row>
      <xdr:rowOff>33066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14020"/>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22693</xdr:rowOff>
    </xdr:from>
    <xdr:to>
      <xdr:col>11</xdr:col>
      <xdr:colOff>31750</xdr:colOff>
      <xdr:row>81</xdr:row>
      <xdr:rowOff>26570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10143"/>
          <a:ext cx="889000" cy="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2220</xdr:rowOff>
    </xdr:from>
    <xdr:to>
      <xdr:col>23</xdr:col>
      <xdr:colOff>184150</xdr:colOff>
      <xdr:row>81</xdr:row>
      <xdr:rowOff>103820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8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94947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1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1209</xdr:rowOff>
    </xdr:from>
    <xdr:to>
      <xdr:col>19</xdr:col>
      <xdr:colOff>184150</xdr:colOff>
      <xdr:row>81</xdr:row>
      <xdr:rowOff>102809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112986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57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153716</xdr:rowOff>
    </xdr:from>
    <xdr:to>
      <xdr:col>15</xdr:col>
      <xdr:colOff>133350</xdr:colOff>
      <xdr:row>81</xdr:row>
      <xdr:rowOff>83866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94043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3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147220</xdr:rowOff>
    </xdr:from>
    <xdr:to>
      <xdr:col>11</xdr:col>
      <xdr:colOff>82550</xdr:colOff>
      <xdr:row>81</xdr:row>
      <xdr:rowOff>77370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87547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3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143343</xdr:rowOff>
    </xdr:from>
    <xdr:to>
      <xdr:col>7</xdr:col>
      <xdr:colOff>31750</xdr:colOff>
      <xdr:row>81</xdr:row>
      <xdr:rowOff>73493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5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83670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2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94.1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94.0</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団塊世代の退職等の影響により、類似団体平均を下回っている。今後も計画的な採用及び給与体系と水準の適正化に努めていく。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145748</xdr:rowOff>
    </xdr:from>
    <xdr:to>
      <xdr:col>81</xdr:col>
      <xdr:colOff>44450</xdr:colOff>
      <xdr:row>84</xdr:row>
      <xdr:rowOff>145748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475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145748</xdr:rowOff>
    </xdr:from>
    <xdr:to>
      <xdr:col>77</xdr:col>
      <xdr:colOff>44450</xdr:colOff>
      <xdr:row>84</xdr:row>
      <xdr:rowOff>157238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475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157238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50158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168729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5015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94948</xdr:rowOff>
    </xdr:from>
    <xdr:to>
      <xdr:col>81</xdr:col>
      <xdr:colOff>95250</xdr:colOff>
      <xdr:row>85</xdr:row>
      <xdr:rowOff>25098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111475</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94948</xdr:rowOff>
    </xdr:from>
    <xdr:to>
      <xdr:col>77</xdr:col>
      <xdr:colOff>95250</xdr:colOff>
      <xdr:row>85</xdr:row>
      <xdr:rowOff>25098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35275</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106438</xdr:rowOff>
    </xdr:from>
    <xdr:to>
      <xdr:col>73</xdr:col>
      <xdr:colOff>44450</xdr:colOff>
      <xdr:row>85</xdr:row>
      <xdr:rowOff>36588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46765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9.38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9.57</a:t>
          </a:r>
          <a:r>
            <a:rPr kumimoji="1" lang="ja-JP" altLang="en-US" sz="1300">
              <a:latin typeface="ＭＳ Ｐゴシック" panose="020B0600070205080204" pitchFamily="50" charset="-128"/>
              <a:ea typeface="ＭＳ Ｐゴシック" panose="020B0600070205080204" pitchFamily="50" charset="-128"/>
            </a:rPr>
            <a:t>人</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より低い水準にあり、定員適正化計画により採用を実施しているものの、多様化する業務及び住民のニーズに対応すべく、会計年度任用職員の採用にて対応しているのが現状である。人材育成に努めるとともに、専門知識を有する職員の確保のため、人件費の抑制を視野に入れつつ年齢構成を意識した経験者採用や計画的な新規採用に取り組む。</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119634</xdr:rowOff>
    </xdr:from>
    <xdr:to>
      <xdr:col>81</xdr:col>
      <xdr:colOff>44450</xdr:colOff>
      <xdr:row>59</xdr:row>
      <xdr:rowOff>132733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235184"/>
          <a:ext cx="8382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107914</xdr:rowOff>
    </xdr:from>
    <xdr:to>
      <xdr:col>77</xdr:col>
      <xdr:colOff>44450</xdr:colOff>
      <xdr:row>59</xdr:row>
      <xdr:rowOff>119634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223464"/>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92746</xdr:rowOff>
    </xdr:from>
    <xdr:to>
      <xdr:col>72</xdr:col>
      <xdr:colOff>203200</xdr:colOff>
      <xdr:row>59</xdr:row>
      <xdr:rowOff>107914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208296"/>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92746</xdr:rowOff>
    </xdr:from>
    <xdr:to>
      <xdr:col>68</xdr:col>
      <xdr:colOff>152400</xdr:colOff>
      <xdr:row>59</xdr:row>
      <xdr:rowOff>121013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208296"/>
          <a:ext cx="889000" cy="2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81933</xdr:rowOff>
    </xdr:from>
    <xdr:to>
      <xdr:col>81</xdr:col>
      <xdr:colOff>95250</xdr:colOff>
      <xdr:row>60</xdr:row>
      <xdr:rowOff>12083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19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3210</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1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68834</xdr:rowOff>
    </xdr:from>
    <xdr:to>
      <xdr:col>77</xdr:col>
      <xdr:colOff>95250</xdr:colOff>
      <xdr:row>59</xdr:row>
      <xdr:rowOff>170434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9161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953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57114</xdr:rowOff>
    </xdr:from>
    <xdr:to>
      <xdr:col>73</xdr:col>
      <xdr:colOff>44450</xdr:colOff>
      <xdr:row>59</xdr:row>
      <xdr:rowOff>158714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17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168891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94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41946</xdr:rowOff>
    </xdr:from>
    <xdr:to>
      <xdr:col>68</xdr:col>
      <xdr:colOff>203200</xdr:colOff>
      <xdr:row>59</xdr:row>
      <xdr:rowOff>143546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1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153723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2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70213</xdr:rowOff>
    </xdr:from>
    <xdr:to>
      <xdr:col>64</xdr:col>
      <xdr:colOff>152400</xdr:colOff>
      <xdr:row>60</xdr:row>
      <xdr:rowOff>363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10540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交付税及び臨時財政対策債発行可能額の増により標準財政規模が大きくなったことで算定分母が増加したが、元利償還金の増、下水道会計への繰出金の増等による算定分子の増が大きくなったため、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類似団体平均は下回っているものの、比率は年々増加しており、引き続き地方債の発行を極力抑え、比率の推移に注視する。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170434</xdr:rowOff>
    </xdr:from>
    <xdr:to>
      <xdr:col>81</xdr:col>
      <xdr:colOff>44450</xdr:colOff>
      <xdr:row>41</xdr:row>
      <xdr:rowOff>18288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2843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40</xdr:row>
      <xdr:rowOff>170434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01395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131826</xdr:rowOff>
    </xdr:from>
    <xdr:to>
      <xdr:col>72</xdr:col>
      <xdr:colOff>203200</xdr:colOff>
      <xdr:row>40</xdr:row>
      <xdr:rowOff>155956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9898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112522</xdr:rowOff>
    </xdr:from>
    <xdr:to>
      <xdr:col>68</xdr:col>
      <xdr:colOff>152400</xdr:colOff>
      <xdr:row>40</xdr:row>
      <xdr:rowOff>131826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97052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138938</xdr:rowOff>
    </xdr:from>
    <xdr:to>
      <xdr:col>81</xdr:col>
      <xdr:colOff>95250</xdr:colOff>
      <xdr:row>41</xdr:row>
      <xdr:rowOff>69088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155465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119634</xdr:rowOff>
    </xdr:from>
    <xdr:to>
      <xdr:col>77</xdr:col>
      <xdr:colOff>95250</xdr:colOff>
      <xdr:row>41</xdr:row>
      <xdr:rowOff>49784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59961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4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105156</xdr:rowOff>
    </xdr:from>
    <xdr:to>
      <xdr:col>73</xdr:col>
      <xdr:colOff>44450</xdr:colOff>
      <xdr:row>41</xdr:row>
      <xdr:rowOff>35306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81026</xdr:rowOff>
    </xdr:from>
    <xdr:to>
      <xdr:col>68</xdr:col>
      <xdr:colOff>203200</xdr:colOff>
      <xdr:row>41</xdr:row>
      <xdr:rowOff>11176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21353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61722</xdr:rowOff>
    </xdr:from>
    <xdr:to>
      <xdr:col>64</xdr:col>
      <xdr:colOff>152400</xdr:colOff>
      <xdr:row>40</xdr:row>
      <xdr:rowOff>163322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2049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発行額の減、充当可能財源の基金残高の増等により算定分子が減少、普通交付税及び臨時財政対策債発行可能額の増により標準財政規模が大きくなったことで算定分母が増加した。これにより前年度と比較し</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多くの公共施設が建設後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年程度経過しており、施設管理計画に基づき対策が必要となるため、地方債や基金残高の推移に注視する。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122225</xdr:rowOff>
    </xdr:from>
    <xdr:to>
      <xdr:col>81</xdr:col>
      <xdr:colOff>44450</xdr:colOff>
      <xdr:row>15</xdr:row>
      <xdr:rowOff>18339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22525"/>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18339</xdr:rowOff>
    </xdr:from>
    <xdr:to>
      <xdr:col>77</xdr:col>
      <xdr:colOff>44450</xdr:colOff>
      <xdr:row>15</xdr:row>
      <xdr:rowOff>76251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590089"/>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144424</xdr:rowOff>
    </xdr:from>
    <xdr:to>
      <xdr:col>72</xdr:col>
      <xdr:colOff>203200</xdr:colOff>
      <xdr:row>15</xdr:row>
      <xdr:rowOff>76251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544724"/>
          <a:ext cx="889000" cy="10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144424</xdr:rowOff>
    </xdr:from>
    <xdr:to>
      <xdr:col>68</xdr:col>
      <xdr:colOff>152400</xdr:colOff>
      <xdr:row>15</xdr:row>
      <xdr:rowOff>28956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544724"/>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71425</xdr:rowOff>
    </xdr:from>
    <xdr:to>
      <xdr:col>81</xdr:col>
      <xdr:colOff>95250</xdr:colOff>
      <xdr:row>15</xdr:row>
      <xdr:rowOff>1575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4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43502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4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138989</xdr:rowOff>
    </xdr:from>
    <xdr:to>
      <xdr:col>77</xdr:col>
      <xdr:colOff>95250</xdr:colOff>
      <xdr:row>15</xdr:row>
      <xdr:rowOff>69139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53916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62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25451</xdr:rowOff>
    </xdr:from>
    <xdr:to>
      <xdr:col>73</xdr:col>
      <xdr:colOff>44450</xdr:colOff>
      <xdr:row>15</xdr:row>
      <xdr:rowOff>127051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59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111828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68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93624</xdr:rowOff>
    </xdr:from>
    <xdr:to>
      <xdr:col>68</xdr:col>
      <xdr:colOff>203200</xdr:colOff>
      <xdr:row>15</xdr:row>
      <xdr:rowOff>23774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49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8551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58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149606</xdr:rowOff>
    </xdr:from>
    <xdr:to>
      <xdr:col>64</xdr:col>
      <xdr:colOff>152400</xdr:colOff>
      <xdr:row>15</xdr:row>
      <xdr:rowOff>79756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5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64533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63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129540</xdr:colOff>
      <xdr:row>26</xdr:row>
      <xdr:rowOff>68580</xdr:rowOff>
    </xdr:from>
    <xdr:ext cx="9099176" cy="425758"/>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01040" y="442722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9,403
9,030
22.33
4,873,283
4,638,232
231,434
3,303,329
3,272,970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22.4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類似団体平均を下回っており、比率も</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減となったが、決算額を前年比較すると増加している。会計年度任用職員の昇給等により今後も増加が見込まれ、人件費の抑制を意識しつつ人材不足の分野には計画的な新規採用や経験者採用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58420</xdr:rowOff>
    </xdr:from>
    <xdr:to>
      <xdr:col>24</xdr:col>
      <xdr:colOff>25400</xdr:colOff>
      <xdr:row>35</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5917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35</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639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123190</xdr:rowOff>
    </xdr:from>
    <xdr:to>
      <xdr:col>15</xdr:col>
      <xdr:colOff>98425</xdr:colOff>
      <xdr:row>34</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524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123190</xdr:rowOff>
    </xdr:from>
    <xdr:to>
      <xdr:col>11</xdr:col>
      <xdr:colOff>9525</xdr:colOff>
      <xdr:row>34</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524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7620</xdr:rowOff>
    </xdr:from>
    <xdr:to>
      <xdr:col>24</xdr:col>
      <xdr:colOff>76200</xdr:colOff>
      <xdr:row>35</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83820</xdr:rowOff>
    </xdr:from>
    <xdr:to>
      <xdr:col>15</xdr:col>
      <xdr:colOff>149225</xdr:colOff>
      <xdr:row>35</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24147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72390</xdr:rowOff>
    </xdr:from>
    <xdr:to>
      <xdr:col>11</xdr:col>
      <xdr:colOff>60325</xdr:colOff>
      <xdr:row>35</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7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95250</xdr:rowOff>
    </xdr:from>
    <xdr:to>
      <xdr:col>6</xdr:col>
      <xdr:colOff>171450</xdr:colOff>
      <xdr:row>35</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減となったものの、類似団体平均を上回っている。燃料費等の高騰が続いているが、両面印刷、裏紙の利用等による消耗品費の削減、電気代等の節約意識の徹底、委託内容の精査等により比率の上昇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18</xdr:row>
      <xdr:rowOff>8128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00736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165862</xdr:rowOff>
    </xdr:from>
    <xdr:to>
      <xdr:col>78</xdr:col>
      <xdr:colOff>69850</xdr:colOff>
      <xdr:row>18</xdr:row>
      <xdr:rowOff>8128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0805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133858</xdr:rowOff>
    </xdr:from>
    <xdr:to>
      <xdr:col>73</xdr:col>
      <xdr:colOff>180975</xdr:colOff>
      <xdr:row>17</xdr:row>
      <xdr:rowOff>165862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485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133858</xdr:rowOff>
    </xdr:from>
    <xdr:to>
      <xdr:col>69</xdr:col>
      <xdr:colOff>92075</xdr:colOff>
      <xdr:row>17</xdr:row>
      <xdr:rowOff>156718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048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128778</xdr:rowOff>
    </xdr:from>
    <xdr:to>
      <xdr:col>78</xdr:col>
      <xdr:colOff>120650</xdr:colOff>
      <xdr:row>18</xdr:row>
      <xdr:rowOff>58928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43705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2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115062</xdr:rowOff>
    </xdr:from>
    <xdr:to>
      <xdr:col>74</xdr:col>
      <xdr:colOff>31750</xdr:colOff>
      <xdr:row>18</xdr:row>
      <xdr:rowOff>45212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29989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83058</xdr:rowOff>
    </xdr:from>
    <xdr:to>
      <xdr:col>69</xdr:col>
      <xdr:colOff>142875</xdr:colOff>
      <xdr:row>18</xdr:row>
      <xdr:rowOff>13208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169435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105918</xdr:rowOff>
    </xdr:from>
    <xdr:to>
      <xdr:col>65</xdr:col>
      <xdr:colOff>53975</xdr:colOff>
      <xdr:row>18</xdr:row>
      <xdr:rowOff>36068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20845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ポイントの減となったが、類似団体平均を上回っている。障がい者福祉等が年々利用実績が増加傾向であること、医療費助成については対象者を高校生までとしていること等が要因として挙げられる。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104140</xdr:rowOff>
    </xdr:from>
    <xdr:to>
      <xdr:col>24</xdr:col>
      <xdr:colOff>25400</xdr:colOff>
      <xdr:row>57</xdr:row>
      <xdr:rowOff>46990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7053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46990</xdr:rowOff>
    </xdr:from>
    <xdr:to>
      <xdr:col>19</xdr:col>
      <xdr:colOff>187325</xdr:colOff>
      <xdr:row>57</xdr:row>
      <xdr:rowOff>115570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81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115570</xdr:rowOff>
    </xdr:from>
    <xdr:to>
      <xdr:col>15</xdr:col>
      <xdr:colOff>98425</xdr:colOff>
      <xdr:row>57</xdr:row>
      <xdr:rowOff>115570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115570</xdr:rowOff>
    </xdr:from>
    <xdr:to>
      <xdr:col>11</xdr:col>
      <xdr:colOff>9525</xdr:colOff>
      <xdr:row>57</xdr:row>
      <xdr:rowOff>161290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25417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167640</xdr:rowOff>
    </xdr:from>
    <xdr:to>
      <xdr:col>20</xdr:col>
      <xdr:colOff>38100</xdr:colOff>
      <xdr:row>57</xdr:row>
      <xdr:rowOff>97790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82567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64770</xdr:rowOff>
    </xdr:from>
    <xdr:to>
      <xdr:col>15</xdr:col>
      <xdr:colOff>149225</xdr:colOff>
      <xdr:row>57</xdr:row>
      <xdr:rowOff>166370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64770</xdr:rowOff>
    </xdr:from>
    <xdr:to>
      <xdr:col>11</xdr:col>
      <xdr:colOff>60325</xdr:colOff>
      <xdr:row>57</xdr:row>
      <xdr:rowOff>166370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151147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となったが、類似団体平均を上回っている。割合が大きいのは下水道会計への繰出しである。独立採算の原則に立ち返り、下水道接続率の向上及び使用料増収に努めるとともに、下水道会計の長期的な償還推移に注視す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766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57</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83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xdr:rowOff>
    </xdr:from>
    <xdr:to>
      <xdr:col>73</xdr:col>
      <xdr:colOff>180975</xdr:colOff>
      <xdr:row>57</xdr:row>
      <xdr:rowOff>62230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789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100330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789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外部資金の積極的な獲得に努め、一般財源の減につなげるとともに、各種団体への補助金、一部事務組合等への負担金等については、適正とすべく見直しを行い、比率の上昇を抑える。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94996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123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140716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2671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140716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145288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類似団体平均を下回り、前年度比較では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ポイントの減となった。新規発行額は減少したが、今後において老朽化、長寿命化対策が必要となる公共施設が多く、比率の上昇が予想される。地方債の新規発行は極力抑え、計画的な更新を実施していく。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143002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9743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133858</xdr:rowOff>
    </xdr:from>
    <xdr:to>
      <xdr:col>19</xdr:col>
      <xdr:colOff>187325</xdr:colOff>
      <xdr:row>75</xdr:row>
      <xdr:rowOff>143002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2992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106426</xdr:rowOff>
    </xdr:from>
    <xdr:to>
      <xdr:col>15</xdr:col>
      <xdr:colOff>98425</xdr:colOff>
      <xdr:row>75</xdr:row>
      <xdr:rowOff>133858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651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106426</xdr:rowOff>
    </xdr:from>
    <xdr:to>
      <xdr:col>11</xdr:col>
      <xdr:colOff>9525</xdr:colOff>
      <xdr:row>75</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965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92202</xdr:rowOff>
    </xdr:from>
    <xdr:to>
      <xdr:col>20</xdr:col>
      <xdr:colOff>38100</xdr:colOff>
      <xdr:row>76</xdr:row>
      <xdr:rowOff>22352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32529</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83058</xdr:rowOff>
    </xdr:from>
    <xdr:to>
      <xdr:col>15</xdr:col>
      <xdr:colOff>149225</xdr:colOff>
      <xdr:row>76</xdr:row>
      <xdr:rowOff>13208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23385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55626</xdr:rowOff>
    </xdr:from>
    <xdr:to>
      <xdr:col>11</xdr:col>
      <xdr:colOff>60325</xdr:colOff>
      <xdr:row>75</xdr:row>
      <xdr:rowOff>157226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167403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71.5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65.2</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ポイントの減となり、類似団体平均を下回っている。下水道会計への繰出しは増加傾向であるが、地方債に準ずる土地改良事業に係る元利補給は今年度、全額償還を完了した。</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76</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5146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19231</xdr:rowOff>
    </xdr:from>
    <xdr:to>
      <xdr:col>78</xdr:col>
      <xdr:colOff>69850</xdr:colOff>
      <xdr:row>76</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04943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131899</xdr:rowOff>
    </xdr:from>
    <xdr:to>
      <xdr:col>73</xdr:col>
      <xdr:colOff>180975</xdr:colOff>
      <xdr:row>76</xdr:row>
      <xdr:rowOff>19231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99064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131899</xdr:rowOff>
    </xdr:from>
    <xdr:to>
      <xdr:col>69</xdr:col>
      <xdr:colOff>92075</xdr:colOff>
      <xdr:row>76</xdr:row>
      <xdr:rowOff>48623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99064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139881</xdr:rowOff>
    </xdr:from>
    <xdr:to>
      <xdr:col>74</xdr:col>
      <xdr:colOff>31750</xdr:colOff>
      <xdr:row>76</xdr:row>
      <xdr:rowOff>70031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80208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81099</xdr:rowOff>
    </xdr:from>
    <xdr:to>
      <xdr:col>69</xdr:col>
      <xdr:colOff>142875</xdr:colOff>
      <xdr:row>76</xdr:row>
      <xdr:rowOff>11249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21426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169273</xdr:rowOff>
    </xdr:from>
    <xdr:to>
      <xdr:col>65</xdr:col>
      <xdr:colOff>53975</xdr:colOff>
      <xdr:row>76</xdr:row>
      <xdr:rowOff>99423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109600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9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159939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149763</xdr:rowOff>
    </xdr:from>
    <xdr:to>
      <xdr:col>29</xdr:col>
      <xdr:colOff>127000</xdr:colOff>
      <xdr:row>19</xdr:row>
      <xdr:rowOff>164822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54938"/>
          <a:ext cx="647700" cy="15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164822</xdr:rowOff>
    </xdr:from>
    <xdr:to>
      <xdr:col>26</xdr:col>
      <xdr:colOff>50800</xdr:colOff>
      <xdr:row>20</xdr:row>
      <xdr:rowOff>34182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69997"/>
          <a:ext cx="698500" cy="40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34182</xdr:rowOff>
    </xdr:from>
    <xdr:to>
      <xdr:col>22</xdr:col>
      <xdr:colOff>114300</xdr:colOff>
      <xdr:row>20</xdr:row>
      <xdr:rowOff>36797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510807"/>
          <a:ext cx="698500" cy="2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36797</xdr:rowOff>
    </xdr:from>
    <xdr:to>
      <xdr:col>18</xdr:col>
      <xdr:colOff>177800</xdr:colOff>
      <xdr:row>20</xdr:row>
      <xdr:rowOff>40711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13422"/>
          <a:ext cx="698500" cy="3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98963</xdr:rowOff>
    </xdr:from>
    <xdr:to>
      <xdr:col>29</xdr:col>
      <xdr:colOff>177800</xdr:colOff>
      <xdr:row>20</xdr:row>
      <xdr:rowOff>29113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04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7540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1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114022</xdr:rowOff>
    </xdr:from>
    <xdr:to>
      <xdr:col>26</xdr:col>
      <xdr:colOff>101600</xdr:colOff>
      <xdr:row>20</xdr:row>
      <xdr:rowOff>44172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19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28949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0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154832</xdr:rowOff>
    </xdr:from>
    <xdr:to>
      <xdr:col>22</xdr:col>
      <xdr:colOff>165100</xdr:colOff>
      <xdr:row>20</xdr:row>
      <xdr:rowOff>84982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60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69759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4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157447</xdr:rowOff>
    </xdr:from>
    <xdr:to>
      <xdr:col>19</xdr:col>
      <xdr:colOff>38100</xdr:colOff>
      <xdr:row>20</xdr:row>
      <xdr:rowOff>87597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62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72374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4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161361</xdr:rowOff>
    </xdr:from>
    <xdr:to>
      <xdr:col>15</xdr:col>
      <xdr:colOff>101600</xdr:colOff>
      <xdr:row>20</xdr:row>
      <xdr:rowOff>91511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66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76288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220808</xdr:rowOff>
    </xdr:from>
    <xdr:to>
      <xdr:col>29</xdr:col>
      <xdr:colOff>127000</xdr:colOff>
      <xdr:row>35</xdr:row>
      <xdr:rowOff>241510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831158"/>
          <a:ext cx="647700" cy="20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241510</xdr:rowOff>
    </xdr:from>
    <xdr:to>
      <xdr:col>26</xdr:col>
      <xdr:colOff>50800</xdr:colOff>
      <xdr:row>35</xdr:row>
      <xdr:rowOff>269043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851860"/>
          <a:ext cx="698500" cy="27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269043</xdr:rowOff>
    </xdr:from>
    <xdr:to>
      <xdr:col>22</xdr:col>
      <xdr:colOff>114300</xdr:colOff>
      <xdr:row>35</xdr:row>
      <xdr:rowOff>282411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879393"/>
          <a:ext cx="698500" cy="13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279275</xdr:rowOff>
    </xdr:from>
    <xdr:to>
      <xdr:col>18</xdr:col>
      <xdr:colOff>177800</xdr:colOff>
      <xdr:row>35</xdr:row>
      <xdr:rowOff>282411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889625"/>
          <a:ext cx="698500" cy="3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170008</xdr:rowOff>
    </xdr:from>
    <xdr:to>
      <xdr:col>29</xdr:col>
      <xdr:colOff>177800</xdr:colOff>
      <xdr:row>35</xdr:row>
      <xdr:rowOff>271608</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80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142085</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5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190710</xdr:rowOff>
    </xdr:from>
    <xdr:to>
      <xdr:col>26</xdr:col>
      <xdr:colOff>101600</xdr:colOff>
      <xdr:row>35</xdr:row>
      <xdr:rowOff>292310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801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277087</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8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218243</xdr:rowOff>
    </xdr:from>
    <xdr:to>
      <xdr:col>22</xdr:col>
      <xdr:colOff>165100</xdr:colOff>
      <xdr:row>35</xdr:row>
      <xdr:rowOff>319843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28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304620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91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231611</xdr:rowOff>
    </xdr:from>
    <xdr:to>
      <xdr:col>19</xdr:col>
      <xdr:colOff>38100</xdr:colOff>
      <xdr:row>35</xdr:row>
      <xdr:rowOff>333211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841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317988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92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228475</xdr:rowOff>
    </xdr:from>
    <xdr:to>
      <xdr:col>15</xdr:col>
      <xdr:colOff>101600</xdr:colOff>
      <xdr:row>35</xdr:row>
      <xdr:rowOff>330075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83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314852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92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9,403
9,030
22.33
4,873,283
4,638,232
231,434
3,303,329
3,272,970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128224</xdr:rowOff>
    </xdr:from>
    <xdr:to>
      <xdr:col>24</xdr:col>
      <xdr:colOff>62865</xdr:colOff>
      <xdr:row>37</xdr:row>
      <xdr:rowOff>94963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1724"/>
          <a:ext cx="1270" cy="116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98790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94963</xdr:rowOff>
    </xdr:from>
    <xdr:to>
      <xdr:col>24</xdr:col>
      <xdr:colOff>152400</xdr:colOff>
      <xdr:row>37</xdr:row>
      <xdr:rowOff>94963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3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74901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128224</xdr:rowOff>
    </xdr:from>
    <xdr:to>
      <xdr:col>24</xdr:col>
      <xdr:colOff>152400</xdr:colOff>
      <xdr:row>30</xdr:row>
      <xdr:rowOff>128224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85347</xdr:rowOff>
    </xdr:from>
    <xdr:to>
      <xdr:col>24</xdr:col>
      <xdr:colOff>63500</xdr:colOff>
      <xdr:row>37</xdr:row>
      <xdr:rowOff>121557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28997"/>
          <a:ext cx="8382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49308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78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26431</xdr:rowOff>
    </xdr:from>
    <xdr:to>
      <xdr:col>24</xdr:col>
      <xdr:colOff>114300</xdr:colOff>
      <xdr:row>35</xdr:row>
      <xdr:rowOff>128031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121557</xdr:rowOff>
    </xdr:from>
    <xdr:to>
      <xdr:col>19</xdr:col>
      <xdr:colOff>177800</xdr:colOff>
      <xdr:row>38</xdr:row>
      <xdr:rowOff>77674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65207"/>
          <a:ext cx="889000" cy="12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58024</xdr:rowOff>
    </xdr:from>
    <xdr:to>
      <xdr:col>20</xdr:col>
      <xdr:colOff>38100</xdr:colOff>
      <xdr:row>35</xdr:row>
      <xdr:rowOff>159624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4701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67745</xdr:rowOff>
    </xdr:from>
    <xdr:to>
      <xdr:col>15</xdr:col>
      <xdr:colOff>50800</xdr:colOff>
      <xdr:row>38</xdr:row>
      <xdr:rowOff>77674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82845"/>
          <a:ext cx="889000" cy="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13630</xdr:rowOff>
    </xdr:from>
    <xdr:to>
      <xdr:col>15</xdr:col>
      <xdr:colOff>101600</xdr:colOff>
      <xdr:row>36</xdr:row>
      <xdr:rowOff>115230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131757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67745</xdr:rowOff>
    </xdr:from>
    <xdr:to>
      <xdr:col>10</xdr:col>
      <xdr:colOff>114300</xdr:colOff>
      <xdr:row>38</xdr:row>
      <xdr:rowOff>72430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82845"/>
          <a:ext cx="8890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68456</xdr:rowOff>
    </xdr:from>
    <xdr:to>
      <xdr:col>10</xdr:col>
      <xdr:colOff>165100</xdr:colOff>
      <xdr:row>36</xdr:row>
      <xdr:rowOff>170056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15133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71298</xdr:rowOff>
    </xdr:from>
    <xdr:to>
      <xdr:col>6</xdr:col>
      <xdr:colOff>38100</xdr:colOff>
      <xdr:row>37</xdr:row>
      <xdr:rowOff>1448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17975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34547</xdr:rowOff>
    </xdr:from>
    <xdr:to>
      <xdr:col>24</xdr:col>
      <xdr:colOff>114300</xdr:colOff>
      <xdr:row>37</xdr:row>
      <xdr:rowOff>136147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7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120924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9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70757</xdr:rowOff>
    </xdr:from>
    <xdr:to>
      <xdr:col>20</xdr:col>
      <xdr:colOff>38100</xdr:colOff>
      <xdr:row>38</xdr:row>
      <xdr:rowOff>907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163484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0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26874</xdr:rowOff>
    </xdr:from>
    <xdr:to>
      <xdr:col>15</xdr:col>
      <xdr:colOff>101600</xdr:colOff>
      <xdr:row>38</xdr:row>
      <xdr:rowOff>128474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4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119601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3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16945</xdr:rowOff>
    </xdr:from>
    <xdr:to>
      <xdr:col>10</xdr:col>
      <xdr:colOff>165100</xdr:colOff>
      <xdr:row>38</xdr:row>
      <xdr:rowOff>118545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3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109672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2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21630</xdr:rowOff>
    </xdr:from>
    <xdr:to>
      <xdr:col>6</xdr:col>
      <xdr:colOff>38100</xdr:colOff>
      <xdr:row>38</xdr:row>
      <xdr:rowOff>123230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3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114357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104035</xdr:rowOff>
    </xdr:from>
    <xdr:to>
      <xdr:col>24</xdr:col>
      <xdr:colOff>63500</xdr:colOff>
      <xdr:row>58</xdr:row>
      <xdr:rowOff>108909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10048135"/>
          <a:ext cx="838200" cy="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104035</xdr:rowOff>
    </xdr:from>
    <xdr:to>
      <xdr:col>19</xdr:col>
      <xdr:colOff>177800</xdr:colOff>
      <xdr:row>58</xdr:row>
      <xdr:rowOff>105497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48135"/>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105497</xdr:rowOff>
    </xdr:from>
    <xdr:to>
      <xdr:col>15</xdr:col>
      <xdr:colOff>50800</xdr:colOff>
      <xdr:row>58</xdr:row>
      <xdr:rowOff>112985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49597"/>
          <a:ext cx="8890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112985</xdr:rowOff>
    </xdr:from>
    <xdr:to>
      <xdr:col>10</xdr:col>
      <xdr:colOff>114300</xdr:colOff>
      <xdr:row>58</xdr:row>
      <xdr:rowOff>115752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57085"/>
          <a:ext cx="889000" cy="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58109</xdr:rowOff>
    </xdr:from>
    <xdr:to>
      <xdr:col>24</xdr:col>
      <xdr:colOff>114300</xdr:colOff>
      <xdr:row>58</xdr:row>
      <xdr:rowOff>159709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53235</xdr:rowOff>
    </xdr:from>
    <xdr:to>
      <xdr:col>20</xdr:col>
      <xdr:colOff>38100</xdr:colOff>
      <xdr:row>58</xdr:row>
      <xdr:rowOff>154835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9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145962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54697</xdr:rowOff>
    </xdr:from>
    <xdr:to>
      <xdr:col>15</xdr:col>
      <xdr:colOff>101600</xdr:colOff>
      <xdr:row>58</xdr:row>
      <xdr:rowOff>156297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9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147424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9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62185</xdr:rowOff>
    </xdr:from>
    <xdr:to>
      <xdr:col>10</xdr:col>
      <xdr:colOff>165100</xdr:colOff>
      <xdr:row>58</xdr:row>
      <xdr:rowOff>163785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154912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64952</xdr:rowOff>
    </xdr:from>
    <xdr:to>
      <xdr:col>6</xdr:col>
      <xdr:colOff>38100</xdr:colOff>
      <xdr:row>58</xdr:row>
      <xdr:rowOff>166552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157679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0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21031</xdr:rowOff>
    </xdr:from>
    <xdr:to>
      <xdr:col>24</xdr:col>
      <xdr:colOff>63500</xdr:colOff>
      <xdr:row>79</xdr:row>
      <xdr:rowOff>31522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65581"/>
          <a:ext cx="838200" cy="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22670</xdr:rowOff>
    </xdr:from>
    <xdr:to>
      <xdr:col>19</xdr:col>
      <xdr:colOff>177800</xdr:colOff>
      <xdr:row>79</xdr:row>
      <xdr:rowOff>31522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67220"/>
          <a:ext cx="889000" cy="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22670</xdr:rowOff>
    </xdr:from>
    <xdr:to>
      <xdr:col>15</xdr:col>
      <xdr:colOff>50800</xdr:colOff>
      <xdr:row>79</xdr:row>
      <xdr:rowOff>23864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67220"/>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23864</xdr:rowOff>
    </xdr:from>
    <xdr:to>
      <xdr:col>10</xdr:col>
      <xdr:colOff>114300</xdr:colOff>
      <xdr:row>79</xdr:row>
      <xdr:rowOff>26009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68414"/>
          <a:ext cx="889000" cy="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141681</xdr:rowOff>
    </xdr:from>
    <xdr:to>
      <xdr:col>24</xdr:col>
      <xdr:colOff>114300</xdr:colOff>
      <xdr:row>79</xdr:row>
      <xdr:rowOff>71831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56608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2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152172</xdr:rowOff>
    </xdr:from>
    <xdr:to>
      <xdr:col>20</xdr:col>
      <xdr:colOff>38100</xdr:colOff>
      <xdr:row>79</xdr:row>
      <xdr:rowOff>82322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73449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1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143320</xdr:rowOff>
    </xdr:from>
    <xdr:to>
      <xdr:col>15</xdr:col>
      <xdr:colOff>101600</xdr:colOff>
      <xdr:row>79</xdr:row>
      <xdr:rowOff>73470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64597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0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144514</xdr:rowOff>
    </xdr:from>
    <xdr:to>
      <xdr:col>10</xdr:col>
      <xdr:colOff>165100</xdr:colOff>
      <xdr:row>79</xdr:row>
      <xdr:rowOff>74664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1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65791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1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146659</xdr:rowOff>
    </xdr:from>
    <xdr:to>
      <xdr:col>6</xdr:col>
      <xdr:colOff>38100</xdr:colOff>
      <xdr:row>79</xdr:row>
      <xdr:rowOff>76809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1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67936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1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xdr:rowOff>
    </xdr:from>
    <xdr:to>
      <xdr:col>24</xdr:col>
      <xdr:colOff>63500</xdr:colOff>
      <xdr:row>98</xdr:row>
      <xdr:rowOff>57719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30752"/>
          <a:ext cx="838200" cy="22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57719</xdr:rowOff>
    </xdr:from>
    <xdr:to>
      <xdr:col>19</xdr:col>
      <xdr:colOff>177800</xdr:colOff>
      <xdr:row>98</xdr:row>
      <xdr:rowOff>73667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59819"/>
          <a:ext cx="889000" cy="1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73667</xdr:rowOff>
    </xdr:from>
    <xdr:to>
      <xdr:col>15</xdr:col>
      <xdr:colOff>50800</xdr:colOff>
      <xdr:row>98</xdr:row>
      <xdr:rowOff>88897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75767"/>
          <a:ext cx="889000" cy="1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84759</xdr:rowOff>
    </xdr:from>
    <xdr:to>
      <xdr:col>10</xdr:col>
      <xdr:colOff>114300</xdr:colOff>
      <xdr:row>98</xdr:row>
      <xdr:rowOff>88897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886859"/>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120752</xdr:rowOff>
    </xdr:from>
    <xdr:to>
      <xdr:col>24</xdr:col>
      <xdr:colOff>114300</xdr:colOff>
      <xdr:row>97</xdr:row>
      <xdr:rowOff>50902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99179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6919</xdr:rowOff>
    </xdr:from>
    <xdr:to>
      <xdr:col>20</xdr:col>
      <xdr:colOff>38100</xdr:colOff>
      <xdr:row>98</xdr:row>
      <xdr:rowOff>108519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80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99646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9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22867</xdr:rowOff>
    </xdr:from>
    <xdr:to>
      <xdr:col>15</xdr:col>
      <xdr:colOff>101600</xdr:colOff>
      <xdr:row>98</xdr:row>
      <xdr:rowOff>124467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115594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1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38097</xdr:rowOff>
    </xdr:from>
    <xdr:to>
      <xdr:col>10</xdr:col>
      <xdr:colOff>165100</xdr:colOff>
      <xdr:row>98</xdr:row>
      <xdr:rowOff>139697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4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130824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3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33959</xdr:rowOff>
    </xdr:from>
    <xdr:to>
      <xdr:col>6</xdr:col>
      <xdr:colOff>38100</xdr:colOff>
      <xdr:row>98</xdr:row>
      <xdr:rowOff>135559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3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126686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2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80797</xdr:rowOff>
    </xdr:from>
    <xdr:to>
      <xdr:col>55</xdr:col>
      <xdr:colOff>0</xdr:colOff>
      <xdr:row>37</xdr:row>
      <xdr:rowOff>123184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081547"/>
          <a:ext cx="838200" cy="38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80797</xdr:rowOff>
    </xdr:from>
    <xdr:to>
      <xdr:col>50</xdr:col>
      <xdr:colOff>114300</xdr:colOff>
      <xdr:row>37</xdr:row>
      <xdr:rowOff>135040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081547"/>
          <a:ext cx="889000" cy="39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135040</xdr:rowOff>
    </xdr:from>
    <xdr:to>
      <xdr:col>45</xdr:col>
      <xdr:colOff>177800</xdr:colOff>
      <xdr:row>37</xdr:row>
      <xdr:rowOff>149739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78690"/>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142835</xdr:rowOff>
    </xdr:from>
    <xdr:to>
      <xdr:col>41</xdr:col>
      <xdr:colOff>50800</xdr:colOff>
      <xdr:row>37</xdr:row>
      <xdr:rowOff>149739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86485"/>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72384</xdr:rowOff>
    </xdr:from>
    <xdr:to>
      <xdr:col>55</xdr:col>
      <xdr:colOff>50800</xdr:colOff>
      <xdr:row>38</xdr:row>
      <xdr:rowOff>2533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16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158761</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3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29997</xdr:rowOff>
    </xdr:from>
    <xdr:to>
      <xdr:col>50</xdr:col>
      <xdr:colOff>165100</xdr:colOff>
      <xdr:row>35</xdr:row>
      <xdr:rowOff>131597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03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122724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12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84240</xdr:rowOff>
    </xdr:from>
    <xdr:to>
      <xdr:col>46</xdr:col>
      <xdr:colOff>38100</xdr:colOff>
      <xdr:row>38</xdr:row>
      <xdr:rowOff>14390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2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5518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52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98939</xdr:rowOff>
    </xdr:from>
    <xdr:to>
      <xdr:col>41</xdr:col>
      <xdr:colOff>101600</xdr:colOff>
      <xdr:row>38</xdr:row>
      <xdr:rowOff>29090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425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20217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3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92035</xdr:rowOff>
    </xdr:from>
    <xdr:to>
      <xdr:col>36</xdr:col>
      <xdr:colOff>165100</xdr:colOff>
      <xdr:row>38</xdr:row>
      <xdr:rowOff>22185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13312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2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58879</xdr:rowOff>
    </xdr:from>
    <xdr:to>
      <xdr:col>55</xdr:col>
      <xdr:colOff>0</xdr:colOff>
      <xdr:row>58</xdr:row>
      <xdr:rowOff>98878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002979"/>
          <a:ext cx="838200" cy="3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31910</xdr:rowOff>
    </xdr:from>
    <xdr:to>
      <xdr:col>50</xdr:col>
      <xdr:colOff>114300</xdr:colOff>
      <xdr:row>58</xdr:row>
      <xdr:rowOff>58879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76010"/>
          <a:ext cx="889000" cy="2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31910</xdr:rowOff>
    </xdr:from>
    <xdr:to>
      <xdr:col>45</xdr:col>
      <xdr:colOff>177800</xdr:colOff>
      <xdr:row>58</xdr:row>
      <xdr:rowOff>101208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976010"/>
          <a:ext cx="889000" cy="6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98371</xdr:rowOff>
    </xdr:from>
    <xdr:to>
      <xdr:col>41</xdr:col>
      <xdr:colOff>50800</xdr:colOff>
      <xdr:row>58</xdr:row>
      <xdr:rowOff>101208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042471"/>
          <a:ext cx="889000" cy="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48078</xdr:rowOff>
    </xdr:from>
    <xdr:to>
      <xdr:col>55</xdr:col>
      <xdr:colOff>50800</xdr:colOff>
      <xdr:row>58</xdr:row>
      <xdr:rowOff>149678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9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134455</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0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8079</xdr:rowOff>
    </xdr:from>
    <xdr:to>
      <xdr:col>50</xdr:col>
      <xdr:colOff>165100</xdr:colOff>
      <xdr:row>58</xdr:row>
      <xdr:rowOff>109679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5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100806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4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152560</xdr:rowOff>
    </xdr:from>
    <xdr:to>
      <xdr:col>46</xdr:col>
      <xdr:colOff>38100</xdr:colOff>
      <xdr:row>58</xdr:row>
      <xdr:rowOff>82710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73837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01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50408</xdr:rowOff>
    </xdr:from>
    <xdr:to>
      <xdr:col>41</xdr:col>
      <xdr:colOff>101600</xdr:colOff>
      <xdr:row>58</xdr:row>
      <xdr:rowOff>152008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9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143135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08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47571</xdr:rowOff>
    </xdr:from>
    <xdr:to>
      <xdr:col>36</xdr:col>
      <xdr:colOff>165100</xdr:colOff>
      <xdr:row>58</xdr:row>
      <xdr:rowOff>149171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9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140298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8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114488</xdr:rowOff>
    </xdr:from>
    <xdr:to>
      <xdr:col>55</xdr:col>
      <xdr:colOff>0</xdr:colOff>
      <xdr:row>78</xdr:row>
      <xdr:rowOff>119481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87588"/>
          <a:ext cx="838200" cy="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119481</xdr:rowOff>
    </xdr:from>
    <xdr:to>
      <xdr:col>50</xdr:col>
      <xdr:colOff>114300</xdr:colOff>
      <xdr:row>78</xdr:row>
      <xdr:rowOff>120735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92581"/>
          <a:ext cx="8890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120735</xdr:rowOff>
    </xdr:from>
    <xdr:to>
      <xdr:col>45</xdr:col>
      <xdr:colOff>177800</xdr:colOff>
      <xdr:row>78</xdr:row>
      <xdr:rowOff>129313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93835"/>
          <a:ext cx="889000" cy="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129313</xdr:rowOff>
    </xdr:from>
    <xdr:to>
      <xdr:col>41</xdr:col>
      <xdr:colOff>50800</xdr:colOff>
      <xdr:row>78</xdr:row>
      <xdr:rowOff>130071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02413"/>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63688</xdr:rowOff>
    </xdr:from>
    <xdr:to>
      <xdr:col>55</xdr:col>
      <xdr:colOff>50800</xdr:colOff>
      <xdr:row>78</xdr:row>
      <xdr:rowOff>165288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3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68681</xdr:rowOff>
    </xdr:from>
    <xdr:to>
      <xdr:col>50</xdr:col>
      <xdr:colOff>165100</xdr:colOff>
      <xdr:row>78</xdr:row>
      <xdr:rowOff>170281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4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161408</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53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69935</xdr:rowOff>
    </xdr:from>
    <xdr:to>
      <xdr:col>46</xdr:col>
      <xdr:colOff>38100</xdr:colOff>
      <xdr:row>79</xdr:row>
      <xdr:rowOff>85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4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162662</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53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78513</xdr:rowOff>
    </xdr:from>
    <xdr:to>
      <xdr:col>41</xdr:col>
      <xdr:colOff>101600</xdr:colOff>
      <xdr:row>79</xdr:row>
      <xdr:rowOff>8663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171240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54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79271</xdr:rowOff>
    </xdr:from>
    <xdr:to>
      <xdr:col>36</xdr:col>
      <xdr:colOff>165100</xdr:colOff>
      <xdr:row>79</xdr:row>
      <xdr:rowOff>9421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5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548</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54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24499</xdr:rowOff>
    </xdr:from>
    <xdr:to>
      <xdr:col>55</xdr:col>
      <xdr:colOff>0</xdr:colOff>
      <xdr:row>97</xdr:row>
      <xdr:rowOff>115474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655149"/>
          <a:ext cx="838200" cy="9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118793</xdr:rowOff>
    </xdr:from>
    <xdr:to>
      <xdr:col>50</xdr:col>
      <xdr:colOff>114300</xdr:colOff>
      <xdr:row>97</xdr:row>
      <xdr:rowOff>24499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577993"/>
          <a:ext cx="889000" cy="7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118793</xdr:rowOff>
    </xdr:from>
    <xdr:to>
      <xdr:col>45</xdr:col>
      <xdr:colOff>177800</xdr:colOff>
      <xdr:row>97</xdr:row>
      <xdr:rowOff>68396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577993"/>
          <a:ext cx="889000" cy="12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27582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61120</xdr:rowOff>
    </xdr:from>
    <xdr:to>
      <xdr:col>41</xdr:col>
      <xdr:colOff>50800</xdr:colOff>
      <xdr:row>97</xdr:row>
      <xdr:rowOff>68396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691770"/>
          <a:ext cx="889000" cy="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64674</xdr:rowOff>
    </xdr:from>
    <xdr:to>
      <xdr:col>55</xdr:col>
      <xdr:colOff>50800</xdr:colOff>
      <xdr:row>97</xdr:row>
      <xdr:rowOff>166274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43101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145149</xdr:rowOff>
    </xdr:from>
    <xdr:to>
      <xdr:col>50</xdr:col>
      <xdr:colOff>165100</xdr:colOff>
      <xdr:row>97</xdr:row>
      <xdr:rowOff>75299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0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66426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6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67993</xdr:rowOff>
    </xdr:from>
    <xdr:to>
      <xdr:col>46</xdr:col>
      <xdr:colOff>38100</xdr:colOff>
      <xdr:row>96</xdr:row>
      <xdr:rowOff>169593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2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14670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30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17596</xdr:rowOff>
    </xdr:from>
    <xdr:to>
      <xdr:col>41</xdr:col>
      <xdr:colOff>101600</xdr:colOff>
      <xdr:row>97</xdr:row>
      <xdr:rowOff>119196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4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110323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4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10320</xdr:rowOff>
    </xdr:from>
    <xdr:to>
      <xdr:col>36</xdr:col>
      <xdr:colOff>165100</xdr:colOff>
      <xdr:row>97</xdr:row>
      <xdr:rowOff>111920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103047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3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170018</xdr:rowOff>
    </xdr:from>
    <xdr:to>
      <xdr:col>85</xdr:col>
      <xdr:colOff>127000</xdr:colOff>
      <xdr:row>78</xdr:row>
      <xdr:rowOff>5279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371668"/>
          <a:ext cx="838200" cy="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3852</xdr:rowOff>
    </xdr:from>
    <xdr:to>
      <xdr:col>81</xdr:col>
      <xdr:colOff>50800</xdr:colOff>
      <xdr:row>78</xdr:row>
      <xdr:rowOff>5279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376952"/>
          <a:ext cx="88900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3852</xdr:rowOff>
    </xdr:from>
    <xdr:to>
      <xdr:col>76</xdr:col>
      <xdr:colOff>114300</xdr:colOff>
      <xdr:row>78</xdr:row>
      <xdr:rowOff>24736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376952"/>
          <a:ext cx="8890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930</xdr:rowOff>
    </xdr:from>
    <xdr:to>
      <xdr:col>71</xdr:col>
      <xdr:colOff>177800</xdr:colOff>
      <xdr:row>78</xdr:row>
      <xdr:rowOff>24736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374030"/>
          <a:ext cx="889000" cy="2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119218</xdr:rowOff>
    </xdr:from>
    <xdr:to>
      <xdr:col>85</xdr:col>
      <xdr:colOff>177800</xdr:colOff>
      <xdr:row>78</xdr:row>
      <xdr:rowOff>49368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32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97645</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9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125929</xdr:rowOff>
    </xdr:from>
    <xdr:to>
      <xdr:col>81</xdr:col>
      <xdr:colOff>101600</xdr:colOff>
      <xdr:row>78</xdr:row>
      <xdr:rowOff>56079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32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47206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42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124502</xdr:rowOff>
    </xdr:from>
    <xdr:to>
      <xdr:col>76</xdr:col>
      <xdr:colOff>165100</xdr:colOff>
      <xdr:row>78</xdr:row>
      <xdr:rowOff>54652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32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45779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4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145386</xdr:rowOff>
    </xdr:from>
    <xdr:to>
      <xdr:col>72</xdr:col>
      <xdr:colOff>38100</xdr:colOff>
      <xdr:row>78</xdr:row>
      <xdr:rowOff>75536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34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66663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43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121580</xdr:rowOff>
    </xdr:from>
    <xdr:to>
      <xdr:col>67</xdr:col>
      <xdr:colOff>101600</xdr:colOff>
      <xdr:row>78</xdr:row>
      <xdr:rowOff>51730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3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42857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41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4525</xdr:rowOff>
    </xdr:from>
    <xdr:to>
      <xdr:col>85</xdr:col>
      <xdr:colOff>127000</xdr:colOff>
      <xdr:row>99</xdr:row>
      <xdr:rowOff>31753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78075"/>
          <a:ext cx="838200" cy="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12778</xdr:rowOff>
    </xdr:from>
    <xdr:to>
      <xdr:col>81</xdr:col>
      <xdr:colOff>50800</xdr:colOff>
      <xdr:row>99</xdr:row>
      <xdr:rowOff>31753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86328"/>
          <a:ext cx="889000" cy="1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12778</xdr:rowOff>
    </xdr:from>
    <xdr:to>
      <xdr:col>76</xdr:col>
      <xdr:colOff>114300</xdr:colOff>
      <xdr:row>99</xdr:row>
      <xdr:rowOff>26767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86328"/>
          <a:ext cx="889000" cy="1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26767</xdr:rowOff>
    </xdr:from>
    <xdr:to>
      <xdr:col>71</xdr:col>
      <xdr:colOff>177800</xdr:colOff>
      <xdr:row>99</xdr:row>
      <xdr:rowOff>38604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7000317"/>
          <a:ext cx="889000" cy="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125175</xdr:rowOff>
    </xdr:from>
    <xdr:to>
      <xdr:col>85</xdr:col>
      <xdr:colOff>177800</xdr:colOff>
      <xdr:row>99</xdr:row>
      <xdr:rowOff>55325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92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40102</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4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152403</xdr:rowOff>
    </xdr:from>
    <xdr:to>
      <xdr:col>81</xdr:col>
      <xdr:colOff>101600</xdr:colOff>
      <xdr:row>99</xdr:row>
      <xdr:rowOff>82553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5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73680</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704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133428</xdr:rowOff>
    </xdr:from>
    <xdr:to>
      <xdr:col>76</xdr:col>
      <xdr:colOff>165100</xdr:colOff>
      <xdr:row>99</xdr:row>
      <xdr:rowOff>63578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3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54705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70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147417</xdr:rowOff>
    </xdr:from>
    <xdr:to>
      <xdr:col>72</xdr:col>
      <xdr:colOff>38100</xdr:colOff>
      <xdr:row>99</xdr:row>
      <xdr:rowOff>77567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68694</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70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159254</xdr:rowOff>
    </xdr:from>
    <xdr:to>
      <xdr:col>67</xdr:col>
      <xdr:colOff>101600</xdr:colOff>
      <xdr:row>99</xdr:row>
      <xdr:rowOff>89404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80531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705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42507</xdr:rowOff>
    </xdr:from>
    <xdr:to>
      <xdr:col>116</xdr:col>
      <xdr:colOff>63500</xdr:colOff>
      <xdr:row>59</xdr:row>
      <xdr:rowOff>42545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10158057"/>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42545</xdr:rowOff>
    </xdr:from>
    <xdr:to>
      <xdr:col>111</xdr:col>
      <xdr:colOff>177800</xdr:colOff>
      <xdr:row>59</xdr:row>
      <xdr:rowOff>43497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1015809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42583</xdr:rowOff>
    </xdr:from>
    <xdr:to>
      <xdr:col>107</xdr:col>
      <xdr:colOff>50800</xdr:colOff>
      <xdr:row>59</xdr:row>
      <xdr:rowOff>43497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15813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40716</xdr:rowOff>
    </xdr:from>
    <xdr:to>
      <xdr:col>102</xdr:col>
      <xdr:colOff>114300</xdr:colOff>
      <xdr:row>59</xdr:row>
      <xdr:rowOff>42583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56266"/>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163157</xdr:rowOff>
    </xdr:from>
    <xdr:to>
      <xdr:col>116</xdr:col>
      <xdr:colOff>114300</xdr:colOff>
      <xdr:row>59</xdr:row>
      <xdr:rowOff>93307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1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378565"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3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163195</xdr:rowOff>
    </xdr:from>
    <xdr:to>
      <xdr:col>112</xdr:col>
      <xdr:colOff>38100</xdr:colOff>
      <xdr:row>59</xdr:row>
      <xdr:rowOff>93345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84472</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4017" y="1020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164147</xdr:rowOff>
    </xdr:from>
    <xdr:to>
      <xdr:col>107</xdr:col>
      <xdr:colOff>101600</xdr:colOff>
      <xdr:row>59</xdr:row>
      <xdr:rowOff>94297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1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85424</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77333" y="10200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163233</xdr:rowOff>
    </xdr:from>
    <xdr:to>
      <xdr:col>102</xdr:col>
      <xdr:colOff>165100</xdr:colOff>
      <xdr:row>59</xdr:row>
      <xdr:rowOff>93383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84510</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88333" y="10200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161366</xdr:rowOff>
    </xdr:from>
    <xdr:to>
      <xdr:col>98</xdr:col>
      <xdr:colOff>38100</xdr:colOff>
      <xdr:row>59</xdr:row>
      <xdr:rowOff>91516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10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82643</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7017" y="10198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123419</xdr:rowOff>
    </xdr:from>
    <xdr:to>
      <xdr:col>116</xdr:col>
      <xdr:colOff>63500</xdr:colOff>
      <xdr:row>77</xdr:row>
      <xdr:rowOff>1245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153619"/>
          <a:ext cx="838200" cy="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1245</xdr:rowOff>
    </xdr:from>
    <xdr:to>
      <xdr:col>111</xdr:col>
      <xdr:colOff>177800</xdr:colOff>
      <xdr:row>77</xdr:row>
      <xdr:rowOff>85356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202895"/>
          <a:ext cx="889000" cy="8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85356</xdr:rowOff>
    </xdr:from>
    <xdr:to>
      <xdr:col>107</xdr:col>
      <xdr:colOff>50800</xdr:colOff>
      <xdr:row>77</xdr:row>
      <xdr:rowOff>105245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287006"/>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42735</xdr:rowOff>
    </xdr:from>
    <xdr:to>
      <xdr:col>102</xdr:col>
      <xdr:colOff>114300</xdr:colOff>
      <xdr:row>77</xdr:row>
      <xdr:rowOff>105245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244385"/>
          <a:ext cx="889000" cy="6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72619</xdr:rowOff>
    </xdr:from>
    <xdr:to>
      <xdr:col>116</xdr:col>
      <xdr:colOff>114300</xdr:colOff>
      <xdr:row>77</xdr:row>
      <xdr:rowOff>2769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10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51046</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08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121895</xdr:rowOff>
    </xdr:from>
    <xdr:to>
      <xdr:col>112</xdr:col>
      <xdr:colOff>38100</xdr:colOff>
      <xdr:row>77</xdr:row>
      <xdr:rowOff>52045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1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43172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2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34556</xdr:rowOff>
    </xdr:from>
    <xdr:to>
      <xdr:col>107</xdr:col>
      <xdr:colOff>101600</xdr:colOff>
      <xdr:row>77</xdr:row>
      <xdr:rowOff>136156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2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127283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3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54445</xdr:rowOff>
    </xdr:from>
    <xdr:to>
      <xdr:col>102</xdr:col>
      <xdr:colOff>165100</xdr:colOff>
      <xdr:row>77</xdr:row>
      <xdr:rowOff>156045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25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147172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34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163385</xdr:rowOff>
    </xdr:from>
    <xdr:to>
      <xdr:col>98</xdr:col>
      <xdr:colOff>38100</xdr:colOff>
      <xdr:row>77</xdr:row>
      <xdr:rowOff>93535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19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84662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28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は全ての項目について類似団体平均を下回っているものの、繰出金は年々上昇しており、扶助費においては過去横ばいで推移していたが今年度は大きく上昇した。障がい者福祉等は年々利用者が増加しており、医療費助成を高校生までとしていることも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また、積立金においては前年度と比較して基金への積立が増できたため、今後も繰上償還及び基金積立を行えるよう、注視したい。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維持補修費、普通建設事業費も増加傾向にあり、建設後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年程度経過した公共施設が多く、老朽化、長寿命化対策が必要となるため、管理計画に基づき計画的な対策を実施する。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9,403
9,030
22.33
4,873,283
4,638,232
231,434
3,303,329
3,272,970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164846</xdr:rowOff>
    </xdr:from>
    <xdr:to>
      <xdr:col>24</xdr:col>
      <xdr:colOff>62865</xdr:colOff>
      <xdr:row>37</xdr:row>
      <xdr:rowOff>100203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6896"/>
          <a:ext cx="1270" cy="1306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104030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4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100203</xdr:rowOff>
    </xdr:from>
    <xdr:to>
      <xdr:col>24</xdr:col>
      <xdr:colOff>152400</xdr:colOff>
      <xdr:row>37</xdr:row>
      <xdr:rowOff>100203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4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111523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164846</xdr:rowOff>
    </xdr:from>
    <xdr:to>
      <xdr:col>24</xdr:col>
      <xdr:colOff>152400</xdr:colOff>
      <xdr:row>29</xdr:row>
      <xdr:rowOff>164846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6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65151</xdr:rowOff>
    </xdr:from>
    <xdr:to>
      <xdr:col>24</xdr:col>
      <xdr:colOff>63500</xdr:colOff>
      <xdr:row>37</xdr:row>
      <xdr:rowOff>100203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08801"/>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51452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09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28575</xdr:rowOff>
    </xdr:from>
    <xdr:to>
      <xdr:col>24</xdr:col>
      <xdr:colOff>114300</xdr:colOff>
      <xdr:row>34</xdr:row>
      <xdr:rowOff>130175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5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65151</xdr:rowOff>
    </xdr:from>
    <xdr:to>
      <xdr:col>19</xdr:col>
      <xdr:colOff>177800</xdr:colOff>
      <xdr:row>37</xdr:row>
      <xdr:rowOff>115316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08801"/>
          <a:ext cx="88900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50546</xdr:rowOff>
    </xdr:from>
    <xdr:to>
      <xdr:col>20</xdr:col>
      <xdr:colOff>38100</xdr:colOff>
      <xdr:row>34</xdr:row>
      <xdr:rowOff>152146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168673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5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30861</xdr:rowOff>
    </xdr:from>
    <xdr:to>
      <xdr:col>15</xdr:col>
      <xdr:colOff>50800</xdr:colOff>
      <xdr:row>37</xdr:row>
      <xdr:rowOff>115316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74511"/>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13589</xdr:rowOff>
    </xdr:from>
    <xdr:to>
      <xdr:col>15</xdr:col>
      <xdr:colOff>101600</xdr:colOff>
      <xdr:row>34</xdr:row>
      <xdr:rowOff>115189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131716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30861</xdr:rowOff>
    </xdr:from>
    <xdr:to>
      <xdr:col>10</xdr:col>
      <xdr:colOff>114300</xdr:colOff>
      <xdr:row>37</xdr:row>
      <xdr:rowOff>133350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74511"/>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52324</xdr:rowOff>
    </xdr:from>
    <xdr:to>
      <xdr:col>10</xdr:col>
      <xdr:colOff>165100</xdr:colOff>
      <xdr:row>34</xdr:row>
      <xdr:rowOff>153924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170451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57150</xdr:rowOff>
    </xdr:from>
    <xdr:to>
      <xdr:col>6</xdr:col>
      <xdr:colOff>38100</xdr:colOff>
      <xdr:row>34</xdr:row>
      <xdr:rowOff>158750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3827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49403</xdr:rowOff>
    </xdr:from>
    <xdr:to>
      <xdr:col>24</xdr:col>
      <xdr:colOff>114300</xdr:colOff>
      <xdr:row>37</xdr:row>
      <xdr:rowOff>151003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9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135780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07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14351</xdr:rowOff>
    </xdr:from>
    <xdr:to>
      <xdr:col>20</xdr:col>
      <xdr:colOff>38100</xdr:colOff>
      <xdr:row>37</xdr:row>
      <xdr:rowOff>115951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5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107078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5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64516</xdr:rowOff>
    </xdr:from>
    <xdr:to>
      <xdr:col>15</xdr:col>
      <xdr:colOff>101600</xdr:colOff>
      <xdr:row>37</xdr:row>
      <xdr:rowOff>166115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157243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151511</xdr:rowOff>
    </xdr:from>
    <xdr:to>
      <xdr:col>10</xdr:col>
      <xdr:colOff>165100</xdr:colOff>
      <xdr:row>37</xdr:row>
      <xdr:rowOff>81661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72788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1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82550</xdr:rowOff>
    </xdr:from>
    <xdr:to>
      <xdr:col>6</xdr:col>
      <xdr:colOff>38100</xdr:colOff>
      <xdr:row>38</xdr:row>
      <xdr:rowOff>12700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3827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91725</xdr:rowOff>
    </xdr:from>
    <xdr:to>
      <xdr:col>24</xdr:col>
      <xdr:colOff>63500</xdr:colOff>
      <xdr:row>58</xdr:row>
      <xdr:rowOff>153502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35825"/>
          <a:ext cx="838200" cy="6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91725</xdr:rowOff>
    </xdr:from>
    <xdr:to>
      <xdr:col>19</xdr:col>
      <xdr:colOff>177800</xdr:colOff>
      <xdr:row>58</xdr:row>
      <xdr:rowOff>155383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35825"/>
          <a:ext cx="889000" cy="6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155383</xdr:rowOff>
    </xdr:from>
    <xdr:to>
      <xdr:col>15</xdr:col>
      <xdr:colOff>50800</xdr:colOff>
      <xdr:row>58</xdr:row>
      <xdr:rowOff>162968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99483"/>
          <a:ext cx="889000" cy="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162968</xdr:rowOff>
    </xdr:from>
    <xdr:to>
      <xdr:col>10</xdr:col>
      <xdr:colOff>114300</xdr:colOff>
      <xdr:row>58</xdr:row>
      <xdr:rowOff>169228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107068"/>
          <a:ext cx="8890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102702</xdr:rowOff>
    </xdr:from>
    <xdr:to>
      <xdr:col>24</xdr:col>
      <xdr:colOff>114300</xdr:colOff>
      <xdr:row>59</xdr:row>
      <xdr:rowOff>32852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4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17629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6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40925</xdr:rowOff>
    </xdr:from>
    <xdr:to>
      <xdr:col>20</xdr:col>
      <xdr:colOff>38100</xdr:colOff>
      <xdr:row>58</xdr:row>
      <xdr:rowOff>142525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8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133652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7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104583</xdr:rowOff>
    </xdr:from>
    <xdr:to>
      <xdr:col>15</xdr:col>
      <xdr:colOff>101600</xdr:colOff>
      <xdr:row>59</xdr:row>
      <xdr:rowOff>34733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4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25860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4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112168</xdr:rowOff>
    </xdr:from>
    <xdr:to>
      <xdr:col>10</xdr:col>
      <xdr:colOff>165100</xdr:colOff>
      <xdr:row>59</xdr:row>
      <xdr:rowOff>42318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5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33445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4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118428</xdr:rowOff>
    </xdr:from>
    <xdr:to>
      <xdr:col>6</xdr:col>
      <xdr:colOff>38100</xdr:colOff>
      <xdr:row>59</xdr:row>
      <xdr:rowOff>48578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39705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5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11889</xdr:rowOff>
    </xdr:from>
    <xdr:to>
      <xdr:col>24</xdr:col>
      <xdr:colOff>63500</xdr:colOff>
      <xdr:row>78</xdr:row>
      <xdr:rowOff>17360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13539"/>
          <a:ext cx="838200" cy="17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17360</xdr:rowOff>
    </xdr:from>
    <xdr:to>
      <xdr:col>19</xdr:col>
      <xdr:colOff>177800</xdr:colOff>
      <xdr:row>78</xdr:row>
      <xdr:rowOff>61320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90460"/>
          <a:ext cx="889000" cy="4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61320</xdr:rowOff>
    </xdr:from>
    <xdr:to>
      <xdr:col>15</xdr:col>
      <xdr:colOff>50800</xdr:colOff>
      <xdr:row>78</xdr:row>
      <xdr:rowOff>87435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34420"/>
          <a:ext cx="889000" cy="2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41859</xdr:rowOff>
    </xdr:from>
    <xdr:to>
      <xdr:col>10</xdr:col>
      <xdr:colOff>114300</xdr:colOff>
      <xdr:row>78</xdr:row>
      <xdr:rowOff>87435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14959"/>
          <a:ext cx="889000" cy="4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132539</xdr:rowOff>
    </xdr:from>
    <xdr:to>
      <xdr:col>24</xdr:col>
      <xdr:colOff>114300</xdr:colOff>
      <xdr:row>77</xdr:row>
      <xdr:rowOff>62689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6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110966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41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138010</xdr:rowOff>
    </xdr:from>
    <xdr:to>
      <xdr:col>20</xdr:col>
      <xdr:colOff>38100</xdr:colOff>
      <xdr:row>78</xdr:row>
      <xdr:rowOff>68160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3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59287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3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10520</xdr:rowOff>
    </xdr:from>
    <xdr:to>
      <xdr:col>15</xdr:col>
      <xdr:colOff>101600</xdr:colOff>
      <xdr:row>78</xdr:row>
      <xdr:rowOff>112120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8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103247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36635</xdr:rowOff>
    </xdr:from>
    <xdr:to>
      <xdr:col>10</xdr:col>
      <xdr:colOff>165100</xdr:colOff>
      <xdr:row>78</xdr:row>
      <xdr:rowOff>138235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129362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0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162509</xdr:rowOff>
    </xdr:from>
    <xdr:to>
      <xdr:col>6</xdr:col>
      <xdr:colOff>38100</xdr:colOff>
      <xdr:row>78</xdr:row>
      <xdr:rowOff>92659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83786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5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86398</xdr:rowOff>
    </xdr:from>
    <xdr:to>
      <xdr:col>24</xdr:col>
      <xdr:colOff>63500</xdr:colOff>
      <xdr:row>97</xdr:row>
      <xdr:rowOff>129741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17048"/>
          <a:ext cx="838200" cy="4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129741</xdr:rowOff>
    </xdr:from>
    <xdr:to>
      <xdr:col>19</xdr:col>
      <xdr:colOff>177800</xdr:colOff>
      <xdr:row>97</xdr:row>
      <xdr:rowOff>155656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60391"/>
          <a:ext cx="889000" cy="2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155656</xdr:rowOff>
    </xdr:from>
    <xdr:to>
      <xdr:col>15</xdr:col>
      <xdr:colOff>50800</xdr:colOff>
      <xdr:row>97</xdr:row>
      <xdr:rowOff>164001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86306"/>
          <a:ext cx="8890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145103</xdr:rowOff>
    </xdr:from>
    <xdr:to>
      <xdr:col>10</xdr:col>
      <xdr:colOff>114300</xdr:colOff>
      <xdr:row>97</xdr:row>
      <xdr:rowOff>164001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75753"/>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35598</xdr:rowOff>
    </xdr:from>
    <xdr:to>
      <xdr:col>24</xdr:col>
      <xdr:colOff>114300</xdr:colOff>
      <xdr:row>97</xdr:row>
      <xdr:rowOff>137198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6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121975</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8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78941</xdr:rowOff>
    </xdr:from>
    <xdr:to>
      <xdr:col>20</xdr:col>
      <xdr:colOff>38100</xdr:colOff>
      <xdr:row>98</xdr:row>
      <xdr:rowOff>9091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218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0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104856</xdr:rowOff>
    </xdr:from>
    <xdr:to>
      <xdr:col>15</xdr:col>
      <xdr:colOff>101600</xdr:colOff>
      <xdr:row>98</xdr:row>
      <xdr:rowOff>35006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3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26133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2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113201</xdr:rowOff>
    </xdr:from>
    <xdr:to>
      <xdr:col>10</xdr:col>
      <xdr:colOff>165100</xdr:colOff>
      <xdr:row>98</xdr:row>
      <xdr:rowOff>43351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4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34478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94303</xdr:rowOff>
    </xdr:from>
    <xdr:to>
      <xdr:col>6</xdr:col>
      <xdr:colOff>38100</xdr:colOff>
      <xdr:row>98</xdr:row>
      <xdr:rowOff>24453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2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15580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1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119533</xdr:rowOff>
    </xdr:from>
    <xdr:to>
      <xdr:col>55</xdr:col>
      <xdr:colOff>0</xdr:colOff>
      <xdr:row>57</xdr:row>
      <xdr:rowOff>126130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892183"/>
          <a:ext cx="8382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119533</xdr:rowOff>
    </xdr:from>
    <xdr:to>
      <xdr:col>50</xdr:col>
      <xdr:colOff>114300</xdr:colOff>
      <xdr:row>57</xdr:row>
      <xdr:rowOff>160978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892183"/>
          <a:ext cx="889000" cy="4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160978</xdr:rowOff>
    </xdr:from>
    <xdr:to>
      <xdr:col>45</xdr:col>
      <xdr:colOff>177800</xdr:colOff>
      <xdr:row>58</xdr:row>
      <xdr:rowOff>20041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933628"/>
          <a:ext cx="889000" cy="3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9503</xdr:rowOff>
    </xdr:from>
    <xdr:to>
      <xdr:col>41</xdr:col>
      <xdr:colOff>50800</xdr:colOff>
      <xdr:row>58</xdr:row>
      <xdr:rowOff>20041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953603"/>
          <a:ext cx="889000" cy="1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75330</xdr:rowOff>
    </xdr:from>
    <xdr:to>
      <xdr:col>55</xdr:col>
      <xdr:colOff>50800</xdr:colOff>
      <xdr:row>58</xdr:row>
      <xdr:rowOff>5480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53757</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68733</xdr:rowOff>
    </xdr:from>
    <xdr:to>
      <xdr:col>50</xdr:col>
      <xdr:colOff>165100</xdr:colOff>
      <xdr:row>57</xdr:row>
      <xdr:rowOff>170333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4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161460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93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110178</xdr:rowOff>
    </xdr:from>
    <xdr:to>
      <xdr:col>46</xdr:col>
      <xdr:colOff>38100</xdr:colOff>
      <xdr:row>58</xdr:row>
      <xdr:rowOff>40328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8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31455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7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140691</xdr:rowOff>
    </xdr:from>
    <xdr:to>
      <xdr:col>41</xdr:col>
      <xdr:colOff>101600</xdr:colOff>
      <xdr:row>58</xdr:row>
      <xdr:rowOff>70841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61968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0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130153</xdr:rowOff>
    </xdr:from>
    <xdr:to>
      <xdr:col>36</xdr:col>
      <xdr:colOff>165100</xdr:colOff>
      <xdr:row>58</xdr:row>
      <xdr:rowOff>60303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0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51430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99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149988</xdr:rowOff>
    </xdr:from>
    <xdr:to>
      <xdr:col>55</xdr:col>
      <xdr:colOff>0</xdr:colOff>
      <xdr:row>79</xdr:row>
      <xdr:rowOff>9139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523088"/>
          <a:ext cx="838200" cy="3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149988</xdr:rowOff>
    </xdr:from>
    <xdr:to>
      <xdr:col>50</xdr:col>
      <xdr:colOff>114300</xdr:colOff>
      <xdr:row>79</xdr:row>
      <xdr:rowOff>4780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523088"/>
          <a:ext cx="889000" cy="2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4780</xdr:rowOff>
    </xdr:from>
    <xdr:to>
      <xdr:col>45</xdr:col>
      <xdr:colOff>177800</xdr:colOff>
      <xdr:row>79</xdr:row>
      <xdr:rowOff>13444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549330"/>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13444</xdr:rowOff>
    </xdr:from>
    <xdr:to>
      <xdr:col>41</xdr:col>
      <xdr:colOff>50800</xdr:colOff>
      <xdr:row>79</xdr:row>
      <xdr:rowOff>18604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557994"/>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129789</xdr:rowOff>
    </xdr:from>
    <xdr:to>
      <xdr:col>55</xdr:col>
      <xdr:colOff>50800</xdr:colOff>
      <xdr:row>79</xdr:row>
      <xdr:rowOff>59939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5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44716</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41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99188</xdr:rowOff>
    </xdr:from>
    <xdr:to>
      <xdr:col>50</xdr:col>
      <xdr:colOff>165100</xdr:colOff>
      <xdr:row>79</xdr:row>
      <xdr:rowOff>29338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47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20465</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04428" y="1356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125430</xdr:rowOff>
    </xdr:from>
    <xdr:to>
      <xdr:col>46</xdr:col>
      <xdr:colOff>38100</xdr:colOff>
      <xdr:row>79</xdr:row>
      <xdr:rowOff>55580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9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46707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59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134094</xdr:rowOff>
    </xdr:from>
    <xdr:to>
      <xdr:col>41</xdr:col>
      <xdr:colOff>101600</xdr:colOff>
      <xdr:row>79</xdr:row>
      <xdr:rowOff>64244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5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55371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59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139254</xdr:rowOff>
    </xdr:from>
    <xdr:to>
      <xdr:col>36</xdr:col>
      <xdr:colOff>165100</xdr:colOff>
      <xdr:row>79</xdr:row>
      <xdr:rowOff>69404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51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60531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60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156280</xdr:rowOff>
    </xdr:from>
    <xdr:to>
      <xdr:col>55</xdr:col>
      <xdr:colOff>0</xdr:colOff>
      <xdr:row>98</xdr:row>
      <xdr:rowOff>5586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86930"/>
          <a:ext cx="838200" cy="2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5586</xdr:rowOff>
    </xdr:from>
    <xdr:to>
      <xdr:col>50</xdr:col>
      <xdr:colOff>114300</xdr:colOff>
      <xdr:row>98</xdr:row>
      <xdr:rowOff>5818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807686"/>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1992</xdr:rowOff>
    </xdr:from>
    <xdr:to>
      <xdr:col>45</xdr:col>
      <xdr:colOff>177800</xdr:colOff>
      <xdr:row>98</xdr:row>
      <xdr:rowOff>5818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804092"/>
          <a:ext cx="889000" cy="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1992</xdr:rowOff>
    </xdr:from>
    <xdr:to>
      <xdr:col>41</xdr:col>
      <xdr:colOff>50800</xdr:colOff>
      <xdr:row>98</xdr:row>
      <xdr:rowOff>33627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804092"/>
          <a:ext cx="889000" cy="3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105480</xdr:rowOff>
    </xdr:from>
    <xdr:to>
      <xdr:col>55</xdr:col>
      <xdr:colOff>50800</xdr:colOff>
      <xdr:row>98</xdr:row>
      <xdr:rowOff>35630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23051</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5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126236</xdr:rowOff>
    </xdr:from>
    <xdr:to>
      <xdr:col>50</xdr:col>
      <xdr:colOff>165100</xdr:colOff>
      <xdr:row>98</xdr:row>
      <xdr:rowOff>56386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5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47513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126468</xdr:rowOff>
    </xdr:from>
    <xdr:to>
      <xdr:col>46</xdr:col>
      <xdr:colOff>38100</xdr:colOff>
      <xdr:row>98</xdr:row>
      <xdr:rowOff>56618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47745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4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122642</xdr:rowOff>
    </xdr:from>
    <xdr:to>
      <xdr:col>41</xdr:col>
      <xdr:colOff>101600</xdr:colOff>
      <xdr:row>98</xdr:row>
      <xdr:rowOff>52792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5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43919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4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154277</xdr:rowOff>
    </xdr:from>
    <xdr:to>
      <xdr:col>36</xdr:col>
      <xdr:colOff>165100</xdr:colOff>
      <xdr:row>98</xdr:row>
      <xdr:rowOff>84427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8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75554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7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64853</xdr:rowOff>
    </xdr:from>
    <xdr:to>
      <xdr:col>85</xdr:col>
      <xdr:colOff>127000</xdr:colOff>
      <xdr:row>39</xdr:row>
      <xdr:rowOff>16866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065603"/>
          <a:ext cx="838200" cy="63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64853</xdr:rowOff>
    </xdr:from>
    <xdr:to>
      <xdr:col>81</xdr:col>
      <xdr:colOff>50800</xdr:colOff>
      <xdr:row>37</xdr:row>
      <xdr:rowOff>171266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065603"/>
          <a:ext cx="889000" cy="4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33190</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3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171266</xdr:rowOff>
    </xdr:from>
    <xdr:to>
      <xdr:col>76</xdr:col>
      <xdr:colOff>114300</xdr:colOff>
      <xdr:row>39</xdr:row>
      <xdr:rowOff>21190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514916"/>
          <a:ext cx="889000" cy="19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21190</xdr:rowOff>
    </xdr:from>
    <xdr:to>
      <xdr:col>71</xdr:col>
      <xdr:colOff>177800</xdr:colOff>
      <xdr:row>39</xdr:row>
      <xdr:rowOff>29725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707740"/>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137516</xdr:rowOff>
    </xdr:from>
    <xdr:to>
      <xdr:col>85</xdr:col>
      <xdr:colOff>177800</xdr:colOff>
      <xdr:row>39</xdr:row>
      <xdr:rowOff>67666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6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52443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56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14053</xdr:rowOff>
    </xdr:from>
    <xdr:to>
      <xdr:col>81</xdr:col>
      <xdr:colOff>101600</xdr:colOff>
      <xdr:row>35</xdr:row>
      <xdr:rowOff>115653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0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132180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7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120466</xdr:rowOff>
    </xdr:from>
    <xdr:to>
      <xdr:col>76</xdr:col>
      <xdr:colOff>165100</xdr:colOff>
      <xdr:row>38</xdr:row>
      <xdr:rowOff>50616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41743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141840</xdr:rowOff>
    </xdr:from>
    <xdr:to>
      <xdr:col>72</xdr:col>
      <xdr:colOff>38100</xdr:colOff>
      <xdr:row>39</xdr:row>
      <xdr:rowOff>71990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65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63117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74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150375</xdr:rowOff>
    </xdr:from>
    <xdr:to>
      <xdr:col>67</xdr:col>
      <xdr:colOff>101600</xdr:colOff>
      <xdr:row>39</xdr:row>
      <xdr:rowOff>80525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66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71652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75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72542</xdr:rowOff>
    </xdr:from>
    <xdr:to>
      <xdr:col>85</xdr:col>
      <xdr:colOff>127000</xdr:colOff>
      <xdr:row>57</xdr:row>
      <xdr:rowOff>77740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9845192"/>
          <a:ext cx="838200" cy="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140157</xdr:rowOff>
    </xdr:from>
    <xdr:to>
      <xdr:col>81</xdr:col>
      <xdr:colOff>50800</xdr:colOff>
      <xdr:row>57</xdr:row>
      <xdr:rowOff>77740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4592300" y="9741357"/>
          <a:ext cx="889000" cy="10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140157</xdr:rowOff>
    </xdr:from>
    <xdr:to>
      <xdr:col>76</xdr:col>
      <xdr:colOff>114300</xdr:colOff>
      <xdr:row>57</xdr:row>
      <xdr:rowOff>83524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703300" y="9741357"/>
          <a:ext cx="889000" cy="11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25258</xdr:rowOff>
    </xdr:from>
    <xdr:to>
      <xdr:col>71</xdr:col>
      <xdr:colOff>177800</xdr:colOff>
      <xdr:row>57</xdr:row>
      <xdr:rowOff>83524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814300" y="9797908"/>
          <a:ext cx="889000" cy="5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21742</xdr:rowOff>
    </xdr:from>
    <xdr:to>
      <xdr:col>85</xdr:col>
      <xdr:colOff>177800</xdr:colOff>
      <xdr:row>57</xdr:row>
      <xdr:rowOff>123342</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79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108119</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7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26940</xdr:rowOff>
    </xdr:from>
    <xdr:to>
      <xdr:col>81</xdr:col>
      <xdr:colOff>101600</xdr:colOff>
      <xdr:row>57</xdr:row>
      <xdr:rowOff>128540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79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119667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89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89357</xdr:rowOff>
    </xdr:from>
    <xdr:to>
      <xdr:col>76</xdr:col>
      <xdr:colOff>165100</xdr:colOff>
      <xdr:row>57</xdr:row>
      <xdr:rowOff>19507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6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36034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46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32724</xdr:rowOff>
    </xdr:from>
    <xdr:to>
      <xdr:col>72</xdr:col>
      <xdr:colOff>38100</xdr:colOff>
      <xdr:row>57</xdr:row>
      <xdr:rowOff>134324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8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125451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145908</xdr:rowOff>
    </xdr:from>
    <xdr:to>
      <xdr:col>67</xdr:col>
      <xdr:colOff>101600</xdr:colOff>
      <xdr:row>57</xdr:row>
      <xdr:rowOff>76058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7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67185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83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249299"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39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4" name="公債費最小値テキスト">
          <a:extLst>
            <a:ext uri="{FF2B5EF4-FFF2-40B4-BE49-F238E27FC236}">
              <a16:creationId xmlns:a16="http://schemas.microsoft.com/office/drawing/2014/main" id="{00000000-0008-0000-0700-0000A2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6" name="公債費最大値テキスト">
          <a:extLst>
            <a:ext uri="{FF2B5EF4-FFF2-40B4-BE49-F238E27FC236}">
              <a16:creationId xmlns:a16="http://schemas.microsoft.com/office/drawing/2014/main" id="{00000000-0008-0000-0700-0000A4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170018</xdr:rowOff>
    </xdr:from>
    <xdr:to>
      <xdr:col>85</xdr:col>
      <xdr:colOff>127000</xdr:colOff>
      <xdr:row>98</xdr:row>
      <xdr:rowOff>5279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5481300" y="16800668"/>
          <a:ext cx="838200" cy="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9" name="公債費平均値テキスト">
          <a:extLst>
            <a:ext uri="{FF2B5EF4-FFF2-40B4-BE49-F238E27FC236}">
              <a16:creationId xmlns:a16="http://schemas.microsoft.com/office/drawing/2014/main" id="{00000000-0008-0000-0700-0000A7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3852</xdr:rowOff>
    </xdr:from>
    <xdr:to>
      <xdr:col>81</xdr:col>
      <xdr:colOff>50800</xdr:colOff>
      <xdr:row>98</xdr:row>
      <xdr:rowOff>5279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4592300" y="16805952"/>
          <a:ext cx="88900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3852</xdr:rowOff>
    </xdr:from>
    <xdr:to>
      <xdr:col>76</xdr:col>
      <xdr:colOff>114300</xdr:colOff>
      <xdr:row>98</xdr:row>
      <xdr:rowOff>24736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3703300" y="16805952"/>
          <a:ext cx="8890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930</xdr:rowOff>
    </xdr:from>
    <xdr:to>
      <xdr:col>71</xdr:col>
      <xdr:colOff>177800</xdr:colOff>
      <xdr:row>98</xdr:row>
      <xdr:rowOff>24736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814300" y="16803030"/>
          <a:ext cx="889000" cy="2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119218</xdr:rowOff>
    </xdr:from>
    <xdr:to>
      <xdr:col>85</xdr:col>
      <xdr:colOff>177800</xdr:colOff>
      <xdr:row>98</xdr:row>
      <xdr:rowOff>49368</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6268700" y="1674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97645</xdr:rowOff>
    </xdr:from>
    <xdr:ext cx="534377" cy="259045"/>
    <xdr:sp macro="" textlink="">
      <xdr:nvSpPr>
        <xdr:cNvPr id="698" name="公債費該当値テキスト">
          <a:extLst>
            <a:ext uri="{FF2B5EF4-FFF2-40B4-BE49-F238E27FC236}">
              <a16:creationId xmlns:a16="http://schemas.microsoft.com/office/drawing/2014/main" id="{00000000-0008-0000-0700-0000BA020000}"/>
            </a:ext>
          </a:extLst>
        </xdr:cNvPr>
        <xdr:cNvSpPr txBox="1"/>
      </xdr:nvSpPr>
      <xdr:spPr>
        <a:xfrm>
          <a:off x="16370300" y="1672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125929</xdr:rowOff>
    </xdr:from>
    <xdr:to>
      <xdr:col>81</xdr:col>
      <xdr:colOff>101600</xdr:colOff>
      <xdr:row>98</xdr:row>
      <xdr:rowOff>56079</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5430500" y="167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47206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84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124502</xdr:rowOff>
    </xdr:from>
    <xdr:to>
      <xdr:col>76</xdr:col>
      <xdr:colOff>165100</xdr:colOff>
      <xdr:row>98</xdr:row>
      <xdr:rowOff>54652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4541500" y="1675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45779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84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145386</xdr:rowOff>
    </xdr:from>
    <xdr:to>
      <xdr:col>72</xdr:col>
      <xdr:colOff>38100</xdr:colOff>
      <xdr:row>98</xdr:row>
      <xdr:rowOff>75536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3652500" y="167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66663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6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121580</xdr:rowOff>
    </xdr:from>
    <xdr:to>
      <xdr:col>67</xdr:col>
      <xdr:colOff>101600</xdr:colOff>
      <xdr:row>98</xdr:row>
      <xdr:rowOff>51730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2763500" y="1675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42857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4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諸支出金グラフ枠">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7" name="諸支出金最小値テキスト">
          <a:extLst>
            <a:ext uri="{FF2B5EF4-FFF2-40B4-BE49-F238E27FC236}">
              <a16:creationId xmlns:a16="http://schemas.microsoft.com/office/drawing/2014/main" id="{00000000-0008-0000-0700-0000D7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9" name="諸支出金最大値テキスト">
          <a:extLst>
            <a:ext uri="{FF2B5EF4-FFF2-40B4-BE49-F238E27FC236}">
              <a16:creationId xmlns:a16="http://schemas.microsoft.com/office/drawing/2014/main" id="{00000000-0008-0000-0700-0000D9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2" name="諸支出金平均値テキスト">
          <a:extLst>
            <a:ext uri="{FF2B5EF4-FFF2-40B4-BE49-F238E27FC236}">
              <a16:creationId xmlns:a16="http://schemas.microsoft.com/office/drawing/2014/main" id="{00000000-0008-0000-0700-0000DC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51" name="諸支出金該当値テキスト">
          <a:extLst>
            <a:ext uri="{FF2B5EF4-FFF2-40B4-BE49-F238E27FC236}">
              <a16:creationId xmlns:a16="http://schemas.microsoft.com/office/drawing/2014/main" id="{00000000-0008-0000-0700-0000EF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4" name="前年度繰上充用金グラフ枠">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6" name="前年度繰上充用金最小値テキスト">
          <a:extLst>
            <a:ext uri="{FF2B5EF4-FFF2-40B4-BE49-F238E27FC236}">
              <a16:creationId xmlns:a16="http://schemas.microsoft.com/office/drawing/2014/main" id="{00000000-0008-0000-0700-00000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8" name="前年度繰上充用金最大値テキスト">
          <a:extLst>
            <a:ext uri="{FF2B5EF4-FFF2-40B4-BE49-F238E27FC236}">
              <a16:creationId xmlns:a16="http://schemas.microsoft.com/office/drawing/2014/main" id="{00000000-0008-0000-0700-00000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1" name="前年度繰上充用金平均値テキスト">
          <a:extLst>
            <a:ext uri="{FF2B5EF4-FFF2-40B4-BE49-F238E27FC236}">
              <a16:creationId xmlns:a16="http://schemas.microsoft.com/office/drawing/2014/main" id="{00000000-0008-0000-0700-00000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0" name="前年度繰上充用金該当値テキスト">
          <a:extLst>
            <a:ext uri="{FF2B5EF4-FFF2-40B4-BE49-F238E27FC236}">
              <a16:creationId xmlns:a16="http://schemas.microsoft.com/office/drawing/2014/main" id="{00000000-0008-0000-0700-00002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9" name="正方形/長方形 808">
          <a:extLst>
            <a:ext uri="{FF2B5EF4-FFF2-40B4-BE49-F238E27FC236}">
              <a16:creationId xmlns:a16="http://schemas.microsoft.com/office/drawing/2014/main" id="{00000000-0008-0000-0700-00002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0" name="正方形/長方形 809">
          <a:extLst>
            <a:ext uri="{FF2B5EF4-FFF2-40B4-BE49-F238E27FC236}">
              <a16:creationId xmlns:a16="http://schemas.microsoft.com/office/drawing/2014/main" id="{00000000-0008-0000-0700-00002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全ての項目について類似団体平均を下回っている。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消防費は前年度と比較し減少したものの、防災拠点整備工事が本格的に開始するため決算額の上昇が見込まれる。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民生費は社会保障関係経費は年々増加傾向と思われるため、推移に注視する。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民生費、教育費は管理する公共施設が多いため、今後長寿命化、老朽化対策が必要となり、財源の整理も含め計画的に実行する。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地方交付税の増等により実質収支の比率は増となり、財政調整基金へ大きく積立を行えたこと、繰入を実施しなかったことにより残高は増加した。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実質単年度収支は実質収支の増に加え、積立金の増により、令和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年度は赤字であったが令和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いずれの会計も赤字に陥ることなく黒字で推移している。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一般会計の標準財政規模に対する比率は</a:t>
          </a:r>
          <a:r>
            <a:rPr kumimoji="1" lang="en-US" altLang="ja-JP" sz="1400">
              <a:latin typeface="ＭＳ ゴシック" pitchFamily="49" charset="-128"/>
              <a:ea typeface="ＭＳ ゴシック" pitchFamily="49" charset="-128"/>
            </a:rPr>
            <a:t>3.01</a:t>
          </a:r>
          <a:r>
            <a:rPr kumimoji="1" lang="ja-JP" altLang="en-US" sz="1400">
              <a:latin typeface="ＭＳ ゴシック" pitchFamily="49" charset="-128"/>
              <a:ea typeface="ＭＳ ゴシック" pitchFamily="49" charset="-128"/>
            </a:rPr>
            <a:t>ポイントの増となった。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歳入はでは町税は法人税の減少等により、前年度比較で</a:t>
          </a:r>
          <a:r>
            <a:rPr kumimoji="1" lang="en-US" altLang="ja-JP" sz="1400">
              <a:latin typeface="ＭＳ ゴシック" pitchFamily="49" charset="-128"/>
              <a:ea typeface="ＭＳ ゴシック" pitchFamily="49" charset="-128"/>
            </a:rPr>
            <a:t>48,673</a:t>
          </a:r>
          <a:r>
            <a:rPr kumimoji="1" lang="ja-JP" altLang="en-US" sz="1400">
              <a:latin typeface="ＭＳ ゴシック" pitchFamily="49" charset="-128"/>
              <a:ea typeface="ＭＳ ゴシック" pitchFamily="49" charset="-128"/>
            </a:rPr>
            <a:t>千円の減収となった。その他、普通交付税は</a:t>
          </a:r>
          <a:r>
            <a:rPr kumimoji="1" lang="en-US" altLang="ja-JP" sz="1400">
              <a:latin typeface="ＭＳ ゴシック" pitchFamily="49" charset="-128"/>
              <a:ea typeface="ＭＳ ゴシック" pitchFamily="49" charset="-128"/>
            </a:rPr>
            <a:t>235,202</a:t>
          </a:r>
          <a:r>
            <a:rPr kumimoji="1" lang="ja-JP" altLang="en-US" sz="1400">
              <a:latin typeface="ＭＳ ゴシック" pitchFamily="49" charset="-128"/>
              <a:ea typeface="ＭＳ ゴシック" pitchFamily="49" charset="-128"/>
            </a:rPr>
            <a:t>千円の増、地方債は発行が臨時財政対策債のみであったことから</a:t>
          </a:r>
          <a:r>
            <a:rPr kumimoji="1" lang="en-US" altLang="ja-JP" sz="1400">
              <a:latin typeface="ＭＳ ゴシック" pitchFamily="49" charset="-128"/>
              <a:ea typeface="ＭＳ ゴシック" pitchFamily="49" charset="-128"/>
            </a:rPr>
            <a:t>131,400</a:t>
          </a:r>
          <a:r>
            <a:rPr kumimoji="1" lang="ja-JP" altLang="en-US" sz="1400">
              <a:latin typeface="ＭＳ ゴシック" pitchFamily="49" charset="-128"/>
              <a:ea typeface="ＭＳ ゴシック" pitchFamily="49" charset="-128"/>
            </a:rPr>
            <a:t>千円の減となった。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歳出では、令和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年度に実施した特別定額給付金事業の完了により補助費が</a:t>
          </a:r>
          <a:r>
            <a:rPr kumimoji="1" lang="en-US" altLang="ja-JP" sz="1400">
              <a:latin typeface="ＭＳ ゴシック" pitchFamily="49" charset="-128"/>
              <a:ea typeface="ＭＳ ゴシック" pitchFamily="49" charset="-128"/>
            </a:rPr>
            <a:t>983,439</a:t>
          </a:r>
          <a:r>
            <a:rPr kumimoji="1" lang="ja-JP" altLang="en-US" sz="1400">
              <a:latin typeface="ＭＳ ゴシック" pitchFamily="49" charset="-128"/>
              <a:ea typeface="ＭＳ ゴシック" pitchFamily="49" charset="-128"/>
            </a:rPr>
            <a:t>千円減少した。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歳入、歳出とも前年度比較では減少となったが、実質収支は</a:t>
          </a:r>
          <a:r>
            <a:rPr kumimoji="1" lang="en-US" altLang="ja-JP" sz="1400">
              <a:latin typeface="ＭＳ ゴシック" pitchFamily="49" charset="-128"/>
              <a:ea typeface="ＭＳ ゴシック" pitchFamily="49" charset="-128"/>
            </a:rPr>
            <a:t>106,721</a:t>
          </a:r>
          <a:r>
            <a:rPr kumimoji="1" lang="ja-JP" altLang="en-US" sz="1400">
              <a:latin typeface="ＭＳ ゴシック" pitchFamily="49" charset="-128"/>
              <a:ea typeface="ＭＳ ゴシック" pitchFamily="49" charset="-128"/>
            </a:rPr>
            <a:t>千円の増となったため、比率が増加した。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今後も引き続き税収等を確保すべく徴収体制の強化するとともに、企業誘致を継続して実施し安定的な財源確保に努める。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また、医療保険関係特別会計では医療費の適正化や抑制、下水道事業については加入促進に努め、独立採算の原則に立ち返り繰出支出を抑制する。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2304;&#36001;&#25919;&#29366;&#27841;&#36039;&#26009;&#38598;&#12305;_213829_&#36650;&#20043;&#20869;&#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15.5</v>
          </cell>
          <cell r="BX51">
            <v>9.6999999999999993</v>
          </cell>
          <cell r="CF51">
            <v>20.399999999999999</v>
          </cell>
          <cell r="CN51">
            <v>14.4</v>
          </cell>
          <cell r="CV51">
            <v>7.4</v>
          </cell>
        </row>
        <row r="53">
          <cell r="BP53">
            <v>65</v>
          </cell>
          <cell r="BX53">
            <v>66.2</v>
          </cell>
          <cell r="CF53">
            <v>67</v>
          </cell>
          <cell r="CN53">
            <v>68.400000000000006</v>
          </cell>
          <cell r="CV53">
            <v>69.900000000000006</v>
          </cell>
        </row>
        <row r="55">
          <cell r="AN55" t="str">
            <v>類似団体内平均値</v>
          </cell>
          <cell r="BP55">
            <v>0</v>
          </cell>
          <cell r="BX55">
            <v>0</v>
          </cell>
          <cell r="CF55">
            <v>0</v>
          </cell>
          <cell r="CN55">
            <v>0</v>
          </cell>
          <cell r="CV55">
            <v>0</v>
          </cell>
        </row>
        <row r="57">
          <cell r="BP57">
            <v>59.1</v>
          </cell>
          <cell r="BX57">
            <v>61.2</v>
          </cell>
          <cell r="CF57">
            <v>62.8</v>
          </cell>
          <cell r="CN57">
            <v>64.099999999999994</v>
          </cell>
          <cell r="CV57">
            <v>66.3</v>
          </cell>
        </row>
        <row r="72">
          <cell r="BP72" t="str">
            <v>H29</v>
          </cell>
          <cell r="BX72" t="str">
            <v>H30</v>
          </cell>
          <cell r="CF72" t="str">
            <v>R01</v>
          </cell>
          <cell r="CN72" t="str">
            <v>R02</v>
          </cell>
          <cell r="CV72" t="str">
            <v>R03</v>
          </cell>
        </row>
        <row r="73">
          <cell r="AN73" t="str">
            <v>当該団体値</v>
          </cell>
          <cell r="BP73">
            <v>15.5</v>
          </cell>
          <cell r="BX73">
            <v>9.6999999999999993</v>
          </cell>
          <cell r="CF73">
            <v>20.399999999999999</v>
          </cell>
          <cell r="CN73">
            <v>14.4</v>
          </cell>
          <cell r="CV73">
            <v>7.4</v>
          </cell>
        </row>
        <row r="75">
          <cell r="BP75">
            <v>4.7</v>
          </cell>
          <cell r="BX75">
            <v>5.0999999999999996</v>
          </cell>
          <cell r="CF75">
            <v>5.6</v>
          </cell>
          <cell r="CN75">
            <v>5.9</v>
          </cell>
          <cell r="CV75">
            <v>6.3</v>
          </cell>
        </row>
        <row r="77">
          <cell r="AN77" t="str">
            <v>類似団体内平均値</v>
          </cell>
          <cell r="BP77">
            <v>0</v>
          </cell>
          <cell r="BX77">
            <v>0</v>
          </cell>
          <cell r="CF77">
            <v>0</v>
          </cell>
          <cell r="CN77">
            <v>0</v>
          </cell>
          <cell r="CV77">
            <v>0</v>
          </cell>
        </row>
        <row r="79">
          <cell r="BP79">
            <v>7.2</v>
          </cell>
          <cell r="BX79">
            <v>7.2</v>
          </cell>
          <cell r="CF79">
            <v>7.7</v>
          </cell>
          <cell r="CN79">
            <v>8</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79</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80</v>
      </c>
      <c r="C2" s="179"/>
      <c r="D2" s="180"/>
    </row>
    <row r="3" spans="1:119" ht="18.75" customHeight="1" thickBot="1" x14ac:dyDescent="0.2">
      <c r="A3" s="178"/>
      <c r="B3" s="596" t="s">
        <v>81</v>
      </c>
      <c r="C3" s="597"/>
      <c r="D3" s="597"/>
      <c r="E3" s="598"/>
      <c r="F3" s="598"/>
      <c r="G3" s="598"/>
      <c r="H3" s="598"/>
      <c r="I3" s="598"/>
      <c r="J3" s="598"/>
      <c r="K3" s="598"/>
      <c r="L3" s="598" t="s">
        <v>82</v>
      </c>
      <c r="M3" s="598"/>
      <c r="N3" s="598"/>
      <c r="O3" s="598"/>
      <c r="P3" s="598"/>
      <c r="Q3" s="598"/>
      <c r="R3" s="601"/>
      <c r="S3" s="601"/>
      <c r="T3" s="601"/>
      <c r="U3" s="601"/>
      <c r="V3" s="602"/>
      <c r="W3" s="492" t="s">
        <v>83</v>
      </c>
      <c r="X3" s="493"/>
      <c r="Y3" s="493"/>
      <c r="Z3" s="493"/>
      <c r="AA3" s="493"/>
      <c r="AB3" s="597"/>
      <c r="AC3" s="601" t="s">
        <v>84</v>
      </c>
      <c r="AD3" s="493"/>
      <c r="AE3" s="493"/>
      <c r="AF3" s="493"/>
      <c r="AG3" s="493"/>
      <c r="AH3" s="493"/>
      <c r="AI3" s="493"/>
      <c r="AJ3" s="493"/>
      <c r="AK3" s="493"/>
      <c r="AL3" s="563"/>
      <c r="AM3" s="492" t="s">
        <v>85</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86</v>
      </c>
      <c r="BO3" s="493"/>
      <c r="BP3" s="493"/>
      <c r="BQ3" s="493"/>
      <c r="BR3" s="493"/>
      <c r="BS3" s="493"/>
      <c r="BT3" s="493"/>
      <c r="BU3" s="563"/>
      <c r="BV3" s="492" t="s">
        <v>87</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88</v>
      </c>
      <c r="CU3" s="493"/>
      <c r="CV3" s="493"/>
      <c r="CW3" s="493"/>
      <c r="CX3" s="493"/>
      <c r="CY3" s="493"/>
      <c r="CZ3" s="493"/>
      <c r="DA3" s="563"/>
      <c r="DB3" s="492" t="s">
        <v>89</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90</v>
      </c>
      <c r="AZ4" s="450"/>
      <c r="BA4" s="450"/>
      <c r="BB4" s="450"/>
      <c r="BC4" s="450"/>
      <c r="BD4" s="450"/>
      <c r="BE4" s="450"/>
      <c r="BF4" s="450"/>
      <c r="BG4" s="450"/>
      <c r="BH4" s="450"/>
      <c r="BI4" s="450"/>
      <c r="BJ4" s="450"/>
      <c r="BK4" s="450"/>
      <c r="BL4" s="450"/>
      <c r="BM4" s="451"/>
      <c r="BN4" s="452">
        <v>4873283</v>
      </c>
      <c r="BO4" s="453"/>
      <c r="BP4" s="453"/>
      <c r="BQ4" s="453"/>
      <c r="BR4" s="453"/>
      <c r="BS4" s="453"/>
      <c r="BT4" s="453"/>
      <c r="BU4" s="454"/>
      <c r="BV4" s="452">
        <v>5625100</v>
      </c>
      <c r="BW4" s="453"/>
      <c r="BX4" s="453"/>
      <c r="BY4" s="453"/>
      <c r="BZ4" s="453"/>
      <c r="CA4" s="453"/>
      <c r="CB4" s="453"/>
      <c r="CC4" s="454"/>
      <c r="CD4" s="589" t="s">
        <v>91</v>
      </c>
      <c r="CE4" s="590"/>
      <c r="CF4" s="590"/>
      <c r="CG4" s="590"/>
      <c r="CH4" s="590"/>
      <c r="CI4" s="590"/>
      <c r="CJ4" s="590"/>
      <c r="CK4" s="590"/>
      <c r="CL4" s="590"/>
      <c r="CM4" s="590"/>
      <c r="CN4" s="590"/>
      <c r="CO4" s="590"/>
      <c r="CP4" s="590"/>
      <c r="CQ4" s="590"/>
      <c r="CR4" s="590"/>
      <c r="CS4" s="591"/>
      <c r="CT4" s="592">
        <v>7</v>
      </c>
      <c r="CU4" s="593"/>
      <c r="CV4" s="593"/>
      <c r="CW4" s="593"/>
      <c r="CX4" s="593"/>
      <c r="CY4" s="593"/>
      <c r="CZ4" s="593"/>
      <c r="DA4" s="594"/>
      <c r="DB4" s="592">
        <v>4</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92</v>
      </c>
      <c r="AN5" s="380"/>
      <c r="AO5" s="380"/>
      <c r="AP5" s="380"/>
      <c r="AQ5" s="380"/>
      <c r="AR5" s="380"/>
      <c r="AS5" s="380"/>
      <c r="AT5" s="381"/>
      <c r="AU5" s="481" t="s">
        <v>93</v>
      </c>
      <c r="AV5" s="482"/>
      <c r="AW5" s="482"/>
      <c r="AX5" s="482"/>
      <c r="AY5" s="437" t="s">
        <v>94</v>
      </c>
      <c r="AZ5" s="438"/>
      <c r="BA5" s="438"/>
      <c r="BB5" s="438"/>
      <c r="BC5" s="438"/>
      <c r="BD5" s="438"/>
      <c r="BE5" s="438"/>
      <c r="BF5" s="438"/>
      <c r="BG5" s="438"/>
      <c r="BH5" s="438"/>
      <c r="BI5" s="438"/>
      <c r="BJ5" s="438"/>
      <c r="BK5" s="438"/>
      <c r="BL5" s="438"/>
      <c r="BM5" s="439"/>
      <c r="BN5" s="423">
        <v>4638232</v>
      </c>
      <c r="BO5" s="424"/>
      <c r="BP5" s="424"/>
      <c r="BQ5" s="424"/>
      <c r="BR5" s="424"/>
      <c r="BS5" s="424"/>
      <c r="BT5" s="424"/>
      <c r="BU5" s="425"/>
      <c r="BV5" s="423">
        <v>5497055</v>
      </c>
      <c r="BW5" s="424"/>
      <c r="BX5" s="424"/>
      <c r="BY5" s="424"/>
      <c r="BZ5" s="424"/>
      <c r="CA5" s="424"/>
      <c r="CB5" s="424"/>
      <c r="CC5" s="425"/>
      <c r="CD5" s="463" t="s">
        <v>95</v>
      </c>
      <c r="CE5" s="383"/>
      <c r="CF5" s="383"/>
      <c r="CG5" s="383"/>
      <c r="CH5" s="383"/>
      <c r="CI5" s="383"/>
      <c r="CJ5" s="383"/>
      <c r="CK5" s="383"/>
      <c r="CL5" s="383"/>
      <c r="CM5" s="383"/>
      <c r="CN5" s="383"/>
      <c r="CO5" s="383"/>
      <c r="CP5" s="383"/>
      <c r="CQ5" s="383"/>
      <c r="CR5" s="383"/>
      <c r="CS5" s="464"/>
      <c r="CT5" s="420">
        <v>73.7</v>
      </c>
      <c r="CU5" s="421"/>
      <c r="CV5" s="421"/>
      <c r="CW5" s="421"/>
      <c r="CX5" s="421"/>
      <c r="CY5" s="421"/>
      <c r="CZ5" s="421"/>
      <c r="DA5" s="422"/>
      <c r="DB5" s="420">
        <v>80.599999999999994</v>
      </c>
      <c r="DC5" s="421"/>
      <c r="DD5" s="421"/>
      <c r="DE5" s="421"/>
      <c r="DF5" s="421"/>
      <c r="DG5" s="421"/>
      <c r="DH5" s="421"/>
      <c r="DI5" s="422"/>
    </row>
    <row r="6" spans="1:119" ht="18.75" customHeight="1" x14ac:dyDescent="0.15">
      <c r="A6" s="178"/>
      <c r="B6" s="569" t="s">
        <v>96</v>
      </c>
      <c r="C6" s="410"/>
      <c r="D6" s="410"/>
      <c r="E6" s="570"/>
      <c r="F6" s="570"/>
      <c r="G6" s="570"/>
      <c r="H6" s="570"/>
      <c r="I6" s="570"/>
      <c r="J6" s="570"/>
      <c r="K6" s="570"/>
      <c r="L6" s="570" t="s">
        <v>97</v>
      </c>
      <c r="M6" s="570"/>
      <c r="N6" s="570"/>
      <c r="O6" s="570"/>
      <c r="P6" s="570"/>
      <c r="Q6" s="570"/>
      <c r="R6" s="408"/>
      <c r="S6" s="408"/>
      <c r="T6" s="408"/>
      <c r="U6" s="408"/>
      <c r="V6" s="576"/>
      <c r="W6" s="513" t="s">
        <v>98</v>
      </c>
      <c r="X6" s="409"/>
      <c r="Y6" s="409"/>
      <c r="Z6" s="409"/>
      <c r="AA6" s="409"/>
      <c r="AB6" s="410"/>
      <c r="AC6" s="581" t="s">
        <v>99</v>
      </c>
      <c r="AD6" s="582"/>
      <c r="AE6" s="582"/>
      <c r="AF6" s="582"/>
      <c r="AG6" s="582"/>
      <c r="AH6" s="582"/>
      <c r="AI6" s="582"/>
      <c r="AJ6" s="582"/>
      <c r="AK6" s="582"/>
      <c r="AL6" s="583"/>
      <c r="AM6" s="480" t="s">
        <v>100</v>
      </c>
      <c r="AN6" s="380"/>
      <c r="AO6" s="380"/>
      <c r="AP6" s="380"/>
      <c r="AQ6" s="380"/>
      <c r="AR6" s="380"/>
      <c r="AS6" s="380"/>
      <c r="AT6" s="381"/>
      <c r="AU6" s="481" t="s">
        <v>93</v>
      </c>
      <c r="AV6" s="482"/>
      <c r="AW6" s="482"/>
      <c r="AX6" s="482"/>
      <c r="AY6" s="437" t="s">
        <v>101</v>
      </c>
      <c r="AZ6" s="438"/>
      <c r="BA6" s="438"/>
      <c r="BB6" s="438"/>
      <c r="BC6" s="438"/>
      <c r="BD6" s="438"/>
      <c r="BE6" s="438"/>
      <c r="BF6" s="438"/>
      <c r="BG6" s="438"/>
      <c r="BH6" s="438"/>
      <c r="BI6" s="438"/>
      <c r="BJ6" s="438"/>
      <c r="BK6" s="438"/>
      <c r="BL6" s="438"/>
      <c r="BM6" s="439"/>
      <c r="BN6" s="423">
        <v>235051</v>
      </c>
      <c r="BO6" s="424"/>
      <c r="BP6" s="424"/>
      <c r="BQ6" s="424"/>
      <c r="BR6" s="424"/>
      <c r="BS6" s="424"/>
      <c r="BT6" s="424"/>
      <c r="BU6" s="425"/>
      <c r="BV6" s="423">
        <v>128045</v>
      </c>
      <c r="BW6" s="424"/>
      <c r="BX6" s="424"/>
      <c r="BY6" s="424"/>
      <c r="BZ6" s="424"/>
      <c r="CA6" s="424"/>
      <c r="CB6" s="424"/>
      <c r="CC6" s="425"/>
      <c r="CD6" s="463" t="s">
        <v>102</v>
      </c>
      <c r="CE6" s="383"/>
      <c r="CF6" s="383"/>
      <c r="CG6" s="383"/>
      <c r="CH6" s="383"/>
      <c r="CI6" s="383"/>
      <c r="CJ6" s="383"/>
      <c r="CK6" s="383"/>
      <c r="CL6" s="383"/>
      <c r="CM6" s="383"/>
      <c r="CN6" s="383"/>
      <c r="CO6" s="383"/>
      <c r="CP6" s="383"/>
      <c r="CQ6" s="383"/>
      <c r="CR6" s="383"/>
      <c r="CS6" s="464"/>
      <c r="CT6" s="566">
        <v>79.3</v>
      </c>
      <c r="CU6" s="567"/>
      <c r="CV6" s="567"/>
      <c r="CW6" s="567"/>
      <c r="CX6" s="567"/>
      <c r="CY6" s="567"/>
      <c r="CZ6" s="567"/>
      <c r="DA6" s="568"/>
      <c r="DB6" s="566">
        <v>85.1</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103</v>
      </c>
      <c r="AN7" s="380"/>
      <c r="AO7" s="380"/>
      <c r="AP7" s="380"/>
      <c r="AQ7" s="380"/>
      <c r="AR7" s="380"/>
      <c r="AS7" s="380"/>
      <c r="AT7" s="381"/>
      <c r="AU7" s="481" t="s">
        <v>104</v>
      </c>
      <c r="AV7" s="482"/>
      <c r="AW7" s="482"/>
      <c r="AX7" s="482"/>
      <c r="AY7" s="437" t="s">
        <v>105</v>
      </c>
      <c r="AZ7" s="438"/>
      <c r="BA7" s="438"/>
      <c r="BB7" s="438"/>
      <c r="BC7" s="438"/>
      <c r="BD7" s="438"/>
      <c r="BE7" s="438"/>
      <c r="BF7" s="438"/>
      <c r="BG7" s="438"/>
      <c r="BH7" s="438"/>
      <c r="BI7" s="438"/>
      <c r="BJ7" s="438"/>
      <c r="BK7" s="438"/>
      <c r="BL7" s="438"/>
      <c r="BM7" s="439"/>
      <c r="BN7" s="423">
        <v>3617</v>
      </c>
      <c r="BO7" s="424"/>
      <c r="BP7" s="424"/>
      <c r="BQ7" s="424"/>
      <c r="BR7" s="424"/>
      <c r="BS7" s="424"/>
      <c r="BT7" s="424"/>
      <c r="BU7" s="425"/>
      <c r="BV7" s="423">
        <v>3332</v>
      </c>
      <c r="BW7" s="424"/>
      <c r="BX7" s="424"/>
      <c r="BY7" s="424"/>
      <c r="BZ7" s="424"/>
      <c r="CA7" s="424"/>
      <c r="CB7" s="424"/>
      <c r="CC7" s="425"/>
      <c r="CD7" s="463" t="s">
        <v>106</v>
      </c>
      <c r="CE7" s="383"/>
      <c r="CF7" s="383"/>
      <c r="CG7" s="383"/>
      <c r="CH7" s="383"/>
      <c r="CI7" s="383"/>
      <c r="CJ7" s="383"/>
      <c r="CK7" s="383"/>
      <c r="CL7" s="383"/>
      <c r="CM7" s="383"/>
      <c r="CN7" s="383"/>
      <c r="CO7" s="383"/>
      <c r="CP7" s="383"/>
      <c r="CQ7" s="383"/>
      <c r="CR7" s="383"/>
      <c r="CS7" s="464"/>
      <c r="CT7" s="423">
        <v>3303329</v>
      </c>
      <c r="CU7" s="424"/>
      <c r="CV7" s="424"/>
      <c r="CW7" s="424"/>
      <c r="CX7" s="424"/>
      <c r="CY7" s="424"/>
      <c r="CZ7" s="424"/>
      <c r="DA7" s="425"/>
      <c r="DB7" s="423">
        <v>3091084</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107</v>
      </c>
      <c r="AN8" s="380"/>
      <c r="AO8" s="380"/>
      <c r="AP8" s="380"/>
      <c r="AQ8" s="380"/>
      <c r="AR8" s="380"/>
      <c r="AS8" s="380"/>
      <c r="AT8" s="381"/>
      <c r="AU8" s="481" t="s">
        <v>93</v>
      </c>
      <c r="AV8" s="482"/>
      <c r="AW8" s="482"/>
      <c r="AX8" s="482"/>
      <c r="AY8" s="437" t="s">
        <v>108</v>
      </c>
      <c r="AZ8" s="438"/>
      <c r="BA8" s="438"/>
      <c r="BB8" s="438"/>
      <c r="BC8" s="438"/>
      <c r="BD8" s="438"/>
      <c r="BE8" s="438"/>
      <c r="BF8" s="438"/>
      <c r="BG8" s="438"/>
      <c r="BH8" s="438"/>
      <c r="BI8" s="438"/>
      <c r="BJ8" s="438"/>
      <c r="BK8" s="438"/>
      <c r="BL8" s="438"/>
      <c r="BM8" s="439"/>
      <c r="BN8" s="423">
        <v>231434</v>
      </c>
      <c r="BO8" s="424"/>
      <c r="BP8" s="424"/>
      <c r="BQ8" s="424"/>
      <c r="BR8" s="424"/>
      <c r="BS8" s="424"/>
      <c r="BT8" s="424"/>
      <c r="BU8" s="425"/>
      <c r="BV8" s="423">
        <v>124713</v>
      </c>
      <c r="BW8" s="424"/>
      <c r="BX8" s="424"/>
      <c r="BY8" s="424"/>
      <c r="BZ8" s="424"/>
      <c r="CA8" s="424"/>
      <c r="CB8" s="424"/>
      <c r="CC8" s="425"/>
      <c r="CD8" s="463" t="s">
        <v>109</v>
      </c>
      <c r="CE8" s="383"/>
      <c r="CF8" s="383"/>
      <c r="CG8" s="383"/>
      <c r="CH8" s="383"/>
      <c r="CI8" s="383"/>
      <c r="CJ8" s="383"/>
      <c r="CK8" s="383"/>
      <c r="CL8" s="383"/>
      <c r="CM8" s="383"/>
      <c r="CN8" s="383"/>
      <c r="CO8" s="383"/>
      <c r="CP8" s="383"/>
      <c r="CQ8" s="383"/>
      <c r="CR8" s="383"/>
      <c r="CS8" s="464"/>
      <c r="CT8" s="526">
        <v>0.6</v>
      </c>
      <c r="CU8" s="527"/>
      <c r="CV8" s="527"/>
      <c r="CW8" s="527"/>
      <c r="CX8" s="527"/>
      <c r="CY8" s="527"/>
      <c r="CZ8" s="527"/>
      <c r="DA8" s="528"/>
      <c r="DB8" s="526">
        <v>0.63</v>
      </c>
      <c r="DC8" s="527"/>
      <c r="DD8" s="527"/>
      <c r="DE8" s="527"/>
      <c r="DF8" s="527"/>
      <c r="DG8" s="527"/>
      <c r="DH8" s="527"/>
      <c r="DI8" s="528"/>
    </row>
    <row r="9" spans="1:119" ht="18.75" customHeight="1" thickBot="1" x14ac:dyDescent="0.2">
      <c r="A9" s="178"/>
      <c r="B9" s="555" t="s">
        <v>110</v>
      </c>
      <c r="C9" s="556"/>
      <c r="D9" s="556"/>
      <c r="E9" s="556"/>
      <c r="F9" s="556"/>
      <c r="G9" s="556"/>
      <c r="H9" s="556"/>
      <c r="I9" s="556"/>
      <c r="J9" s="556"/>
      <c r="K9" s="474"/>
      <c r="L9" s="557" t="s">
        <v>111</v>
      </c>
      <c r="M9" s="558"/>
      <c r="N9" s="558"/>
      <c r="O9" s="558"/>
      <c r="P9" s="558"/>
      <c r="Q9" s="559"/>
      <c r="R9" s="560">
        <v>9654</v>
      </c>
      <c r="S9" s="561"/>
      <c r="T9" s="561"/>
      <c r="U9" s="561"/>
      <c r="V9" s="562"/>
      <c r="W9" s="492" t="s">
        <v>112</v>
      </c>
      <c r="X9" s="493"/>
      <c r="Y9" s="493"/>
      <c r="Z9" s="493"/>
      <c r="AA9" s="493"/>
      <c r="AB9" s="493"/>
      <c r="AC9" s="493"/>
      <c r="AD9" s="493"/>
      <c r="AE9" s="493"/>
      <c r="AF9" s="493"/>
      <c r="AG9" s="493"/>
      <c r="AH9" s="493"/>
      <c r="AI9" s="493"/>
      <c r="AJ9" s="493"/>
      <c r="AK9" s="493"/>
      <c r="AL9" s="563"/>
      <c r="AM9" s="480" t="s">
        <v>113</v>
      </c>
      <c r="AN9" s="380"/>
      <c r="AO9" s="380"/>
      <c r="AP9" s="380"/>
      <c r="AQ9" s="380"/>
      <c r="AR9" s="380"/>
      <c r="AS9" s="380"/>
      <c r="AT9" s="381"/>
      <c r="AU9" s="481" t="s">
        <v>114</v>
      </c>
      <c r="AV9" s="482"/>
      <c r="AW9" s="482"/>
      <c r="AX9" s="482"/>
      <c r="AY9" s="437" t="s">
        <v>115</v>
      </c>
      <c r="AZ9" s="438"/>
      <c r="BA9" s="438"/>
      <c r="BB9" s="438"/>
      <c r="BC9" s="438"/>
      <c r="BD9" s="438"/>
      <c r="BE9" s="438"/>
      <c r="BF9" s="438"/>
      <c r="BG9" s="438"/>
      <c r="BH9" s="438"/>
      <c r="BI9" s="438"/>
      <c r="BJ9" s="438"/>
      <c r="BK9" s="438"/>
      <c r="BL9" s="438"/>
      <c r="BM9" s="439"/>
      <c r="BN9" s="423">
        <v>106721</v>
      </c>
      <c r="BO9" s="424"/>
      <c r="BP9" s="424"/>
      <c r="BQ9" s="424"/>
      <c r="BR9" s="424"/>
      <c r="BS9" s="424"/>
      <c r="BT9" s="424"/>
      <c r="BU9" s="425"/>
      <c r="BV9" s="423">
        <v>-10545</v>
      </c>
      <c r="BW9" s="424"/>
      <c r="BX9" s="424"/>
      <c r="BY9" s="424"/>
      <c r="BZ9" s="424"/>
      <c r="CA9" s="424"/>
      <c r="CB9" s="424"/>
      <c r="CC9" s="425"/>
      <c r="CD9" s="463" t="s">
        <v>116</v>
      </c>
      <c r="CE9" s="383"/>
      <c r="CF9" s="383"/>
      <c r="CG9" s="383"/>
      <c r="CH9" s="383"/>
      <c r="CI9" s="383"/>
      <c r="CJ9" s="383"/>
      <c r="CK9" s="383"/>
      <c r="CL9" s="383"/>
      <c r="CM9" s="383"/>
      <c r="CN9" s="383"/>
      <c r="CO9" s="383"/>
      <c r="CP9" s="383"/>
      <c r="CQ9" s="383"/>
      <c r="CR9" s="383"/>
      <c r="CS9" s="464"/>
      <c r="CT9" s="420">
        <v>7.8</v>
      </c>
      <c r="CU9" s="421"/>
      <c r="CV9" s="421"/>
      <c r="CW9" s="421"/>
      <c r="CX9" s="421"/>
      <c r="CY9" s="421"/>
      <c r="CZ9" s="421"/>
      <c r="DA9" s="422"/>
      <c r="DB9" s="420">
        <v>7.9</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117</v>
      </c>
      <c r="M10" s="380"/>
      <c r="N10" s="380"/>
      <c r="O10" s="380"/>
      <c r="P10" s="380"/>
      <c r="Q10" s="381"/>
      <c r="R10" s="376">
        <v>9973</v>
      </c>
      <c r="S10" s="377"/>
      <c r="T10" s="377"/>
      <c r="U10" s="377"/>
      <c r="V10" s="436"/>
      <c r="W10" s="564"/>
      <c r="X10" s="374"/>
      <c r="Y10" s="374"/>
      <c r="Z10" s="374"/>
      <c r="AA10" s="374"/>
      <c r="AB10" s="374"/>
      <c r="AC10" s="374"/>
      <c r="AD10" s="374"/>
      <c r="AE10" s="374"/>
      <c r="AF10" s="374"/>
      <c r="AG10" s="374"/>
      <c r="AH10" s="374"/>
      <c r="AI10" s="374"/>
      <c r="AJ10" s="374"/>
      <c r="AK10" s="374"/>
      <c r="AL10" s="565"/>
      <c r="AM10" s="480" t="s">
        <v>118</v>
      </c>
      <c r="AN10" s="380"/>
      <c r="AO10" s="380"/>
      <c r="AP10" s="380"/>
      <c r="AQ10" s="380"/>
      <c r="AR10" s="380"/>
      <c r="AS10" s="380"/>
      <c r="AT10" s="381"/>
      <c r="AU10" s="481" t="s">
        <v>119</v>
      </c>
      <c r="AV10" s="482"/>
      <c r="AW10" s="482"/>
      <c r="AX10" s="482"/>
      <c r="AY10" s="437" t="s">
        <v>120</v>
      </c>
      <c r="AZ10" s="438"/>
      <c r="BA10" s="438"/>
      <c r="BB10" s="438"/>
      <c r="BC10" s="438"/>
      <c r="BD10" s="438"/>
      <c r="BE10" s="438"/>
      <c r="BF10" s="438"/>
      <c r="BG10" s="438"/>
      <c r="BH10" s="438"/>
      <c r="BI10" s="438"/>
      <c r="BJ10" s="438"/>
      <c r="BK10" s="438"/>
      <c r="BL10" s="438"/>
      <c r="BM10" s="439"/>
      <c r="BN10" s="423">
        <v>71263</v>
      </c>
      <c r="BO10" s="424"/>
      <c r="BP10" s="424"/>
      <c r="BQ10" s="424"/>
      <c r="BR10" s="424"/>
      <c r="BS10" s="424"/>
      <c r="BT10" s="424"/>
      <c r="BU10" s="425"/>
      <c r="BV10" s="423">
        <v>2500</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125</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129</v>
      </c>
      <c r="DC11" s="527"/>
      <c r="DD11" s="527"/>
      <c r="DE11" s="527"/>
      <c r="DF11" s="527"/>
      <c r="DG11" s="527"/>
      <c r="DH11" s="527"/>
      <c r="DI11" s="528"/>
    </row>
    <row r="12" spans="1:119" ht="18.75" customHeight="1" x14ac:dyDescent="0.15">
      <c r="A12" s="178"/>
      <c r="B12" s="529" t="s">
        <v>130</v>
      </c>
      <c r="C12" s="530"/>
      <c r="D12" s="530"/>
      <c r="E12" s="530"/>
      <c r="F12" s="530"/>
      <c r="G12" s="530"/>
      <c r="H12" s="530"/>
      <c r="I12" s="530"/>
      <c r="J12" s="530"/>
      <c r="K12" s="531"/>
      <c r="L12" s="538" t="s">
        <v>131</v>
      </c>
      <c r="M12" s="539"/>
      <c r="N12" s="539"/>
      <c r="O12" s="539"/>
      <c r="P12" s="539"/>
      <c r="Q12" s="540"/>
      <c r="R12" s="541">
        <v>9403</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119</v>
      </c>
      <c r="AV12" s="482"/>
      <c r="AW12" s="482"/>
      <c r="AX12" s="482"/>
      <c r="AY12" s="437" t="s">
        <v>135</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136</v>
      </c>
      <c r="CE12" s="383"/>
      <c r="CF12" s="383"/>
      <c r="CG12" s="383"/>
      <c r="CH12" s="383"/>
      <c r="CI12" s="383"/>
      <c r="CJ12" s="383"/>
      <c r="CK12" s="383"/>
      <c r="CL12" s="383"/>
      <c r="CM12" s="383"/>
      <c r="CN12" s="383"/>
      <c r="CO12" s="383"/>
      <c r="CP12" s="383"/>
      <c r="CQ12" s="383"/>
      <c r="CR12" s="383"/>
      <c r="CS12" s="464"/>
      <c r="CT12" s="526" t="s">
        <v>128</v>
      </c>
      <c r="CU12" s="527"/>
      <c r="CV12" s="527"/>
      <c r="CW12" s="527"/>
      <c r="CX12" s="527"/>
      <c r="CY12" s="527"/>
      <c r="CZ12" s="527"/>
      <c r="DA12" s="528"/>
      <c r="DB12" s="526" t="s">
        <v>129</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137</v>
      </c>
      <c r="N13" s="508"/>
      <c r="O13" s="508"/>
      <c r="P13" s="508"/>
      <c r="Q13" s="509"/>
      <c r="R13" s="510">
        <v>9030</v>
      </c>
      <c r="S13" s="511"/>
      <c r="T13" s="511"/>
      <c r="U13" s="511"/>
      <c r="V13" s="512"/>
      <c r="W13" s="513" t="s">
        <v>138</v>
      </c>
      <c r="X13" s="409"/>
      <c r="Y13" s="409"/>
      <c r="Z13" s="409"/>
      <c r="AA13" s="409"/>
      <c r="AB13" s="410"/>
      <c r="AC13" s="376">
        <v>181</v>
      </c>
      <c r="AD13" s="377"/>
      <c r="AE13" s="377"/>
      <c r="AF13" s="377"/>
      <c r="AG13" s="378"/>
      <c r="AH13" s="376">
        <v>196</v>
      </c>
      <c r="AI13" s="377"/>
      <c r="AJ13" s="377"/>
      <c r="AK13" s="377"/>
      <c r="AL13" s="436"/>
      <c r="AM13" s="480" t="s">
        <v>139</v>
      </c>
      <c r="AN13" s="380"/>
      <c r="AO13" s="380"/>
      <c r="AP13" s="380"/>
      <c r="AQ13" s="380"/>
      <c r="AR13" s="380"/>
      <c r="AS13" s="380"/>
      <c r="AT13" s="381"/>
      <c r="AU13" s="481" t="s">
        <v>140</v>
      </c>
      <c r="AV13" s="482"/>
      <c r="AW13" s="482"/>
      <c r="AX13" s="482"/>
      <c r="AY13" s="437" t="s">
        <v>141</v>
      </c>
      <c r="AZ13" s="438"/>
      <c r="BA13" s="438"/>
      <c r="BB13" s="438"/>
      <c r="BC13" s="438"/>
      <c r="BD13" s="438"/>
      <c r="BE13" s="438"/>
      <c r="BF13" s="438"/>
      <c r="BG13" s="438"/>
      <c r="BH13" s="438"/>
      <c r="BI13" s="438"/>
      <c r="BJ13" s="438"/>
      <c r="BK13" s="438"/>
      <c r="BL13" s="438"/>
      <c r="BM13" s="439"/>
      <c r="BN13" s="423">
        <v>177984</v>
      </c>
      <c r="BO13" s="424"/>
      <c r="BP13" s="424"/>
      <c r="BQ13" s="424"/>
      <c r="BR13" s="424"/>
      <c r="BS13" s="424"/>
      <c r="BT13" s="424"/>
      <c r="BU13" s="425"/>
      <c r="BV13" s="423">
        <v>-8045</v>
      </c>
      <c r="BW13" s="424"/>
      <c r="BX13" s="424"/>
      <c r="BY13" s="424"/>
      <c r="BZ13" s="424"/>
      <c r="CA13" s="424"/>
      <c r="CB13" s="424"/>
      <c r="CC13" s="425"/>
      <c r="CD13" s="463" t="s">
        <v>142</v>
      </c>
      <c r="CE13" s="383"/>
      <c r="CF13" s="383"/>
      <c r="CG13" s="383"/>
      <c r="CH13" s="383"/>
      <c r="CI13" s="383"/>
      <c r="CJ13" s="383"/>
      <c r="CK13" s="383"/>
      <c r="CL13" s="383"/>
      <c r="CM13" s="383"/>
      <c r="CN13" s="383"/>
      <c r="CO13" s="383"/>
      <c r="CP13" s="383"/>
      <c r="CQ13" s="383"/>
      <c r="CR13" s="383"/>
      <c r="CS13" s="464"/>
      <c r="CT13" s="420">
        <v>6.3</v>
      </c>
      <c r="CU13" s="421"/>
      <c r="CV13" s="421"/>
      <c r="CW13" s="421"/>
      <c r="CX13" s="421"/>
      <c r="CY13" s="421"/>
      <c r="CZ13" s="421"/>
      <c r="DA13" s="422"/>
      <c r="DB13" s="420">
        <v>5.9</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143</v>
      </c>
      <c r="M14" s="550"/>
      <c r="N14" s="550"/>
      <c r="O14" s="550"/>
      <c r="P14" s="550"/>
      <c r="Q14" s="551"/>
      <c r="R14" s="510">
        <v>9594</v>
      </c>
      <c r="S14" s="511"/>
      <c r="T14" s="511"/>
      <c r="U14" s="511"/>
      <c r="V14" s="512"/>
      <c r="W14" s="514"/>
      <c r="X14" s="412"/>
      <c r="Y14" s="412"/>
      <c r="Z14" s="412"/>
      <c r="AA14" s="412"/>
      <c r="AB14" s="413"/>
      <c r="AC14" s="503">
        <v>3.7</v>
      </c>
      <c r="AD14" s="504"/>
      <c r="AE14" s="504"/>
      <c r="AF14" s="504"/>
      <c r="AG14" s="505"/>
      <c r="AH14" s="503">
        <v>4</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144</v>
      </c>
      <c r="CE14" s="461"/>
      <c r="CF14" s="461"/>
      <c r="CG14" s="461"/>
      <c r="CH14" s="461"/>
      <c r="CI14" s="461"/>
      <c r="CJ14" s="461"/>
      <c r="CK14" s="461"/>
      <c r="CL14" s="461"/>
      <c r="CM14" s="461"/>
      <c r="CN14" s="461"/>
      <c r="CO14" s="461"/>
      <c r="CP14" s="461"/>
      <c r="CQ14" s="461"/>
      <c r="CR14" s="461"/>
      <c r="CS14" s="462"/>
      <c r="CT14" s="520">
        <v>7.4</v>
      </c>
      <c r="CU14" s="521"/>
      <c r="CV14" s="521"/>
      <c r="CW14" s="521"/>
      <c r="CX14" s="521"/>
      <c r="CY14" s="521"/>
      <c r="CZ14" s="521"/>
      <c r="DA14" s="522"/>
      <c r="DB14" s="520">
        <v>14.4</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145</v>
      </c>
      <c r="N15" s="508"/>
      <c r="O15" s="508"/>
      <c r="P15" s="508"/>
      <c r="Q15" s="509"/>
      <c r="R15" s="510">
        <v>9152</v>
      </c>
      <c r="S15" s="511"/>
      <c r="T15" s="511"/>
      <c r="U15" s="511"/>
      <c r="V15" s="512"/>
      <c r="W15" s="513" t="s">
        <v>146</v>
      </c>
      <c r="X15" s="409"/>
      <c r="Y15" s="409"/>
      <c r="Z15" s="409"/>
      <c r="AA15" s="409"/>
      <c r="AB15" s="410"/>
      <c r="AC15" s="376">
        <v>1970</v>
      </c>
      <c r="AD15" s="377"/>
      <c r="AE15" s="377"/>
      <c r="AF15" s="377"/>
      <c r="AG15" s="378"/>
      <c r="AH15" s="376">
        <v>1948</v>
      </c>
      <c r="AI15" s="377"/>
      <c r="AJ15" s="377"/>
      <c r="AK15" s="377"/>
      <c r="AL15" s="436"/>
      <c r="AM15" s="480"/>
      <c r="AN15" s="380"/>
      <c r="AO15" s="380"/>
      <c r="AP15" s="380"/>
      <c r="AQ15" s="380"/>
      <c r="AR15" s="380"/>
      <c r="AS15" s="380"/>
      <c r="AT15" s="381"/>
      <c r="AU15" s="481"/>
      <c r="AV15" s="482"/>
      <c r="AW15" s="482"/>
      <c r="AX15" s="482"/>
      <c r="AY15" s="449" t="s">
        <v>147</v>
      </c>
      <c r="AZ15" s="450"/>
      <c r="BA15" s="450"/>
      <c r="BB15" s="450"/>
      <c r="BC15" s="450"/>
      <c r="BD15" s="450"/>
      <c r="BE15" s="450"/>
      <c r="BF15" s="450"/>
      <c r="BG15" s="450"/>
      <c r="BH15" s="450"/>
      <c r="BI15" s="450"/>
      <c r="BJ15" s="450"/>
      <c r="BK15" s="450"/>
      <c r="BL15" s="450"/>
      <c r="BM15" s="451"/>
      <c r="BN15" s="452">
        <v>1454774</v>
      </c>
      <c r="BO15" s="453"/>
      <c r="BP15" s="453"/>
      <c r="BQ15" s="453"/>
      <c r="BR15" s="453"/>
      <c r="BS15" s="453"/>
      <c r="BT15" s="453"/>
      <c r="BU15" s="454"/>
      <c r="BV15" s="452">
        <v>1528741</v>
      </c>
      <c r="BW15" s="453"/>
      <c r="BX15" s="453"/>
      <c r="BY15" s="453"/>
      <c r="BZ15" s="453"/>
      <c r="CA15" s="453"/>
      <c r="CB15" s="453"/>
      <c r="CC15" s="454"/>
      <c r="CD15" s="523" t="s">
        <v>148</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149</v>
      </c>
      <c r="M16" s="498"/>
      <c r="N16" s="498"/>
      <c r="O16" s="498"/>
      <c r="P16" s="498"/>
      <c r="Q16" s="499"/>
      <c r="R16" s="500" t="s">
        <v>150</v>
      </c>
      <c r="S16" s="501"/>
      <c r="T16" s="501"/>
      <c r="U16" s="501"/>
      <c r="V16" s="502"/>
      <c r="W16" s="514"/>
      <c r="X16" s="412"/>
      <c r="Y16" s="412"/>
      <c r="Z16" s="412"/>
      <c r="AA16" s="412"/>
      <c r="AB16" s="413"/>
      <c r="AC16" s="503">
        <v>39.9</v>
      </c>
      <c r="AD16" s="504"/>
      <c r="AE16" s="504"/>
      <c r="AF16" s="504"/>
      <c r="AG16" s="505"/>
      <c r="AH16" s="503">
        <v>39.4</v>
      </c>
      <c r="AI16" s="504"/>
      <c r="AJ16" s="504"/>
      <c r="AK16" s="504"/>
      <c r="AL16" s="506"/>
      <c r="AM16" s="480"/>
      <c r="AN16" s="380"/>
      <c r="AO16" s="380"/>
      <c r="AP16" s="380"/>
      <c r="AQ16" s="380"/>
      <c r="AR16" s="380"/>
      <c r="AS16" s="380"/>
      <c r="AT16" s="381"/>
      <c r="AU16" s="481"/>
      <c r="AV16" s="482"/>
      <c r="AW16" s="482"/>
      <c r="AX16" s="482"/>
      <c r="AY16" s="437" t="s">
        <v>151</v>
      </c>
      <c r="AZ16" s="438"/>
      <c r="BA16" s="438"/>
      <c r="BB16" s="438"/>
      <c r="BC16" s="438"/>
      <c r="BD16" s="438"/>
      <c r="BE16" s="438"/>
      <c r="BF16" s="438"/>
      <c r="BG16" s="438"/>
      <c r="BH16" s="438"/>
      <c r="BI16" s="438"/>
      <c r="BJ16" s="438"/>
      <c r="BK16" s="438"/>
      <c r="BL16" s="438"/>
      <c r="BM16" s="439"/>
      <c r="BN16" s="423">
        <v>2677580</v>
      </c>
      <c r="BO16" s="424"/>
      <c r="BP16" s="424"/>
      <c r="BQ16" s="424"/>
      <c r="BR16" s="424"/>
      <c r="BS16" s="424"/>
      <c r="BT16" s="424"/>
      <c r="BU16" s="425"/>
      <c r="BV16" s="423">
        <v>2517631</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152</v>
      </c>
      <c r="N17" s="517"/>
      <c r="O17" s="517"/>
      <c r="P17" s="517"/>
      <c r="Q17" s="518"/>
      <c r="R17" s="500" t="s">
        <v>153</v>
      </c>
      <c r="S17" s="501"/>
      <c r="T17" s="501"/>
      <c r="U17" s="501"/>
      <c r="V17" s="502"/>
      <c r="W17" s="513" t="s">
        <v>154</v>
      </c>
      <c r="X17" s="409"/>
      <c r="Y17" s="409"/>
      <c r="Z17" s="409"/>
      <c r="AA17" s="409"/>
      <c r="AB17" s="410"/>
      <c r="AC17" s="376">
        <v>2791</v>
      </c>
      <c r="AD17" s="377"/>
      <c r="AE17" s="377"/>
      <c r="AF17" s="377"/>
      <c r="AG17" s="378"/>
      <c r="AH17" s="376">
        <v>2797</v>
      </c>
      <c r="AI17" s="377"/>
      <c r="AJ17" s="377"/>
      <c r="AK17" s="377"/>
      <c r="AL17" s="436"/>
      <c r="AM17" s="480"/>
      <c r="AN17" s="380"/>
      <c r="AO17" s="380"/>
      <c r="AP17" s="380"/>
      <c r="AQ17" s="380"/>
      <c r="AR17" s="380"/>
      <c r="AS17" s="380"/>
      <c r="AT17" s="381"/>
      <c r="AU17" s="481"/>
      <c r="AV17" s="482"/>
      <c r="AW17" s="482"/>
      <c r="AX17" s="482"/>
      <c r="AY17" s="437" t="s">
        <v>155</v>
      </c>
      <c r="AZ17" s="438"/>
      <c r="BA17" s="438"/>
      <c r="BB17" s="438"/>
      <c r="BC17" s="438"/>
      <c r="BD17" s="438"/>
      <c r="BE17" s="438"/>
      <c r="BF17" s="438"/>
      <c r="BG17" s="438"/>
      <c r="BH17" s="438"/>
      <c r="BI17" s="438"/>
      <c r="BJ17" s="438"/>
      <c r="BK17" s="438"/>
      <c r="BL17" s="438"/>
      <c r="BM17" s="439"/>
      <c r="BN17" s="423">
        <v>1841337</v>
      </c>
      <c r="BO17" s="424"/>
      <c r="BP17" s="424"/>
      <c r="BQ17" s="424"/>
      <c r="BR17" s="424"/>
      <c r="BS17" s="424"/>
      <c r="BT17" s="424"/>
      <c r="BU17" s="425"/>
      <c r="BV17" s="423">
        <v>1939257</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156</v>
      </c>
      <c r="C18" s="474"/>
      <c r="D18" s="474"/>
      <c r="E18" s="475"/>
      <c r="F18" s="475"/>
      <c r="G18" s="475"/>
      <c r="H18" s="475"/>
      <c r="I18" s="475"/>
      <c r="J18" s="475"/>
      <c r="K18" s="475"/>
      <c r="L18" s="476">
        <v>22.33</v>
      </c>
      <c r="M18" s="476"/>
      <c r="N18" s="476"/>
      <c r="O18" s="476"/>
      <c r="P18" s="476"/>
      <c r="Q18" s="476"/>
      <c r="R18" s="477"/>
      <c r="S18" s="477"/>
      <c r="T18" s="477"/>
      <c r="U18" s="477"/>
      <c r="V18" s="478"/>
      <c r="W18" s="494"/>
      <c r="X18" s="495"/>
      <c r="Y18" s="495"/>
      <c r="Z18" s="495"/>
      <c r="AA18" s="495"/>
      <c r="AB18" s="519"/>
      <c r="AC18" s="393">
        <v>56.5</v>
      </c>
      <c r="AD18" s="394"/>
      <c r="AE18" s="394"/>
      <c r="AF18" s="394"/>
      <c r="AG18" s="479"/>
      <c r="AH18" s="393">
        <v>56.6</v>
      </c>
      <c r="AI18" s="394"/>
      <c r="AJ18" s="394"/>
      <c r="AK18" s="394"/>
      <c r="AL18" s="395"/>
      <c r="AM18" s="480"/>
      <c r="AN18" s="380"/>
      <c r="AO18" s="380"/>
      <c r="AP18" s="380"/>
      <c r="AQ18" s="380"/>
      <c r="AR18" s="380"/>
      <c r="AS18" s="380"/>
      <c r="AT18" s="381"/>
      <c r="AU18" s="481"/>
      <c r="AV18" s="482"/>
      <c r="AW18" s="482"/>
      <c r="AX18" s="482"/>
      <c r="AY18" s="437" t="s">
        <v>157</v>
      </c>
      <c r="AZ18" s="438"/>
      <c r="BA18" s="438"/>
      <c r="BB18" s="438"/>
      <c r="BC18" s="438"/>
      <c r="BD18" s="438"/>
      <c r="BE18" s="438"/>
      <c r="BF18" s="438"/>
      <c r="BG18" s="438"/>
      <c r="BH18" s="438"/>
      <c r="BI18" s="438"/>
      <c r="BJ18" s="438"/>
      <c r="BK18" s="438"/>
      <c r="BL18" s="438"/>
      <c r="BM18" s="439"/>
      <c r="BN18" s="423">
        <v>2522779</v>
      </c>
      <c r="BO18" s="424"/>
      <c r="BP18" s="424"/>
      <c r="BQ18" s="424"/>
      <c r="BR18" s="424"/>
      <c r="BS18" s="424"/>
      <c r="BT18" s="424"/>
      <c r="BU18" s="425"/>
      <c r="BV18" s="423">
        <v>2496718</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158</v>
      </c>
      <c r="C19" s="474"/>
      <c r="D19" s="474"/>
      <c r="E19" s="475"/>
      <c r="F19" s="475"/>
      <c r="G19" s="475"/>
      <c r="H19" s="475"/>
      <c r="I19" s="475"/>
      <c r="J19" s="475"/>
      <c r="K19" s="475"/>
      <c r="L19" s="483">
        <v>432</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159</v>
      </c>
      <c r="AZ19" s="438"/>
      <c r="BA19" s="438"/>
      <c r="BB19" s="438"/>
      <c r="BC19" s="438"/>
      <c r="BD19" s="438"/>
      <c r="BE19" s="438"/>
      <c r="BF19" s="438"/>
      <c r="BG19" s="438"/>
      <c r="BH19" s="438"/>
      <c r="BI19" s="438"/>
      <c r="BJ19" s="438"/>
      <c r="BK19" s="438"/>
      <c r="BL19" s="438"/>
      <c r="BM19" s="439"/>
      <c r="BN19" s="423">
        <v>3744262</v>
      </c>
      <c r="BO19" s="424"/>
      <c r="BP19" s="424"/>
      <c r="BQ19" s="424"/>
      <c r="BR19" s="424"/>
      <c r="BS19" s="424"/>
      <c r="BT19" s="424"/>
      <c r="BU19" s="425"/>
      <c r="BV19" s="423">
        <v>3560083</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160</v>
      </c>
      <c r="C20" s="474"/>
      <c r="D20" s="474"/>
      <c r="E20" s="475"/>
      <c r="F20" s="475"/>
      <c r="G20" s="475"/>
      <c r="H20" s="475"/>
      <c r="I20" s="475"/>
      <c r="J20" s="475"/>
      <c r="K20" s="475"/>
      <c r="L20" s="483">
        <v>3439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598</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161</v>
      </c>
      <c r="C22" s="400"/>
      <c r="D22" s="401"/>
      <c r="E22" s="408" t="s">
        <v>1</v>
      </c>
      <c r="F22" s="409"/>
      <c r="G22" s="409"/>
      <c r="H22" s="409"/>
      <c r="I22" s="409"/>
      <c r="J22" s="409"/>
      <c r="K22" s="410"/>
      <c r="L22" s="408" t="s">
        <v>162</v>
      </c>
      <c r="M22" s="409"/>
      <c r="N22" s="409"/>
      <c r="O22" s="409"/>
      <c r="P22" s="410"/>
      <c r="Q22" s="414" t="s">
        <v>163</v>
      </c>
      <c r="R22" s="415"/>
      <c r="S22" s="415"/>
      <c r="T22" s="415"/>
      <c r="U22" s="415"/>
      <c r="V22" s="416"/>
      <c r="W22" s="465" t="s">
        <v>164</v>
      </c>
      <c r="X22" s="400"/>
      <c r="Y22" s="401"/>
      <c r="Z22" s="408" t="s">
        <v>1</v>
      </c>
      <c r="AA22" s="409"/>
      <c r="AB22" s="409"/>
      <c r="AC22" s="409"/>
      <c r="AD22" s="409"/>
      <c r="AE22" s="409"/>
      <c r="AF22" s="409"/>
      <c r="AG22" s="410"/>
      <c r="AH22" s="426" t="s">
        <v>165</v>
      </c>
      <c r="AI22" s="409"/>
      <c r="AJ22" s="409"/>
      <c r="AK22" s="409"/>
      <c r="AL22" s="410"/>
      <c r="AM22" s="426" t="s">
        <v>166</v>
      </c>
      <c r="AN22" s="427"/>
      <c r="AO22" s="427"/>
      <c r="AP22" s="427"/>
      <c r="AQ22" s="427"/>
      <c r="AR22" s="428"/>
      <c r="AS22" s="414" t="s">
        <v>163</v>
      </c>
      <c r="AT22" s="415"/>
      <c r="AU22" s="415"/>
      <c r="AV22" s="415"/>
      <c r="AW22" s="415"/>
      <c r="AX22" s="432"/>
      <c r="AY22" s="449" t="s">
        <v>167</v>
      </c>
      <c r="AZ22" s="450"/>
      <c r="BA22" s="450"/>
      <c r="BB22" s="450"/>
      <c r="BC22" s="450"/>
      <c r="BD22" s="450"/>
      <c r="BE22" s="450"/>
      <c r="BF22" s="450"/>
      <c r="BG22" s="450"/>
      <c r="BH22" s="450"/>
      <c r="BI22" s="450"/>
      <c r="BJ22" s="450"/>
      <c r="BK22" s="450"/>
      <c r="BL22" s="450"/>
      <c r="BM22" s="451"/>
      <c r="BN22" s="452">
        <v>3272970</v>
      </c>
      <c r="BO22" s="453"/>
      <c r="BP22" s="453"/>
      <c r="BQ22" s="453"/>
      <c r="BR22" s="453"/>
      <c r="BS22" s="453"/>
      <c r="BT22" s="453"/>
      <c r="BU22" s="454"/>
      <c r="BV22" s="452">
        <v>3314923</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168</v>
      </c>
      <c r="AZ23" s="438"/>
      <c r="BA23" s="438"/>
      <c r="BB23" s="438"/>
      <c r="BC23" s="438"/>
      <c r="BD23" s="438"/>
      <c r="BE23" s="438"/>
      <c r="BF23" s="438"/>
      <c r="BG23" s="438"/>
      <c r="BH23" s="438"/>
      <c r="BI23" s="438"/>
      <c r="BJ23" s="438"/>
      <c r="BK23" s="438"/>
      <c r="BL23" s="438"/>
      <c r="BM23" s="439"/>
      <c r="BN23" s="423">
        <v>1603325</v>
      </c>
      <c r="BO23" s="424"/>
      <c r="BP23" s="424"/>
      <c r="BQ23" s="424"/>
      <c r="BR23" s="424"/>
      <c r="BS23" s="424"/>
      <c r="BT23" s="424"/>
      <c r="BU23" s="425"/>
      <c r="BV23" s="423">
        <v>1520150</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169</v>
      </c>
      <c r="F24" s="380"/>
      <c r="G24" s="380"/>
      <c r="H24" s="380"/>
      <c r="I24" s="380"/>
      <c r="J24" s="380"/>
      <c r="K24" s="381"/>
      <c r="L24" s="376">
        <v>1</v>
      </c>
      <c r="M24" s="377"/>
      <c r="N24" s="377"/>
      <c r="O24" s="377"/>
      <c r="P24" s="378"/>
      <c r="Q24" s="376">
        <v>7000</v>
      </c>
      <c r="R24" s="377"/>
      <c r="S24" s="377"/>
      <c r="T24" s="377"/>
      <c r="U24" s="377"/>
      <c r="V24" s="378"/>
      <c r="W24" s="466"/>
      <c r="X24" s="403"/>
      <c r="Y24" s="404"/>
      <c r="Z24" s="379" t="s">
        <v>170</v>
      </c>
      <c r="AA24" s="380"/>
      <c r="AB24" s="380"/>
      <c r="AC24" s="380"/>
      <c r="AD24" s="380"/>
      <c r="AE24" s="380"/>
      <c r="AF24" s="380"/>
      <c r="AG24" s="381"/>
      <c r="AH24" s="376">
        <v>88</v>
      </c>
      <c r="AI24" s="377"/>
      <c r="AJ24" s="377"/>
      <c r="AK24" s="377"/>
      <c r="AL24" s="378"/>
      <c r="AM24" s="376">
        <v>249920</v>
      </c>
      <c r="AN24" s="377"/>
      <c r="AO24" s="377"/>
      <c r="AP24" s="377"/>
      <c r="AQ24" s="377"/>
      <c r="AR24" s="378"/>
      <c r="AS24" s="376">
        <v>2840</v>
      </c>
      <c r="AT24" s="377"/>
      <c r="AU24" s="377"/>
      <c r="AV24" s="377"/>
      <c r="AW24" s="377"/>
      <c r="AX24" s="436"/>
      <c r="AY24" s="396" t="s">
        <v>171</v>
      </c>
      <c r="AZ24" s="397"/>
      <c r="BA24" s="397"/>
      <c r="BB24" s="397"/>
      <c r="BC24" s="397"/>
      <c r="BD24" s="397"/>
      <c r="BE24" s="397"/>
      <c r="BF24" s="397"/>
      <c r="BG24" s="397"/>
      <c r="BH24" s="397"/>
      <c r="BI24" s="397"/>
      <c r="BJ24" s="397"/>
      <c r="BK24" s="397"/>
      <c r="BL24" s="397"/>
      <c r="BM24" s="398"/>
      <c r="BN24" s="423">
        <v>1082737</v>
      </c>
      <c r="BO24" s="424"/>
      <c r="BP24" s="424"/>
      <c r="BQ24" s="424"/>
      <c r="BR24" s="424"/>
      <c r="BS24" s="424"/>
      <c r="BT24" s="424"/>
      <c r="BU24" s="425"/>
      <c r="BV24" s="423">
        <v>1178123</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172</v>
      </c>
      <c r="F25" s="380"/>
      <c r="G25" s="380"/>
      <c r="H25" s="380"/>
      <c r="I25" s="380"/>
      <c r="J25" s="380"/>
      <c r="K25" s="381"/>
      <c r="L25" s="376">
        <v>1</v>
      </c>
      <c r="M25" s="377"/>
      <c r="N25" s="377"/>
      <c r="O25" s="377"/>
      <c r="P25" s="378"/>
      <c r="Q25" s="376">
        <v>5650</v>
      </c>
      <c r="R25" s="377"/>
      <c r="S25" s="377"/>
      <c r="T25" s="377"/>
      <c r="U25" s="377"/>
      <c r="V25" s="378"/>
      <c r="W25" s="466"/>
      <c r="X25" s="403"/>
      <c r="Y25" s="404"/>
      <c r="Z25" s="379" t="s">
        <v>173</v>
      </c>
      <c r="AA25" s="380"/>
      <c r="AB25" s="380"/>
      <c r="AC25" s="380"/>
      <c r="AD25" s="380"/>
      <c r="AE25" s="380"/>
      <c r="AF25" s="380"/>
      <c r="AG25" s="381"/>
      <c r="AH25" s="376" t="s">
        <v>174</v>
      </c>
      <c r="AI25" s="377"/>
      <c r="AJ25" s="377"/>
      <c r="AK25" s="377"/>
      <c r="AL25" s="378"/>
      <c r="AM25" s="376" t="s">
        <v>128</v>
      </c>
      <c r="AN25" s="377"/>
      <c r="AO25" s="377"/>
      <c r="AP25" s="377"/>
      <c r="AQ25" s="377"/>
      <c r="AR25" s="378"/>
      <c r="AS25" s="376" t="s">
        <v>174</v>
      </c>
      <c r="AT25" s="377"/>
      <c r="AU25" s="377"/>
      <c r="AV25" s="377"/>
      <c r="AW25" s="377"/>
      <c r="AX25" s="436"/>
      <c r="AY25" s="449" t="s">
        <v>175</v>
      </c>
      <c r="AZ25" s="450"/>
      <c r="BA25" s="450"/>
      <c r="BB25" s="450"/>
      <c r="BC25" s="450"/>
      <c r="BD25" s="450"/>
      <c r="BE25" s="450"/>
      <c r="BF25" s="450"/>
      <c r="BG25" s="450"/>
      <c r="BH25" s="450"/>
      <c r="BI25" s="450"/>
      <c r="BJ25" s="450"/>
      <c r="BK25" s="450"/>
      <c r="BL25" s="450"/>
      <c r="BM25" s="451"/>
      <c r="BN25" s="452">
        <v>77312</v>
      </c>
      <c r="BO25" s="453"/>
      <c r="BP25" s="453"/>
      <c r="BQ25" s="453"/>
      <c r="BR25" s="453"/>
      <c r="BS25" s="453"/>
      <c r="BT25" s="453"/>
      <c r="BU25" s="454"/>
      <c r="BV25" s="452">
        <v>192111</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176</v>
      </c>
      <c r="F26" s="380"/>
      <c r="G26" s="380"/>
      <c r="H26" s="380"/>
      <c r="I26" s="380"/>
      <c r="J26" s="380"/>
      <c r="K26" s="381"/>
      <c r="L26" s="376">
        <v>1</v>
      </c>
      <c r="M26" s="377"/>
      <c r="N26" s="377"/>
      <c r="O26" s="377"/>
      <c r="P26" s="378"/>
      <c r="Q26" s="376">
        <v>2800</v>
      </c>
      <c r="R26" s="377"/>
      <c r="S26" s="377"/>
      <c r="T26" s="377"/>
      <c r="U26" s="377"/>
      <c r="V26" s="378"/>
      <c r="W26" s="466"/>
      <c r="X26" s="403"/>
      <c r="Y26" s="404"/>
      <c r="Z26" s="379" t="s">
        <v>177</v>
      </c>
      <c r="AA26" s="434"/>
      <c r="AB26" s="434"/>
      <c r="AC26" s="434"/>
      <c r="AD26" s="434"/>
      <c r="AE26" s="434"/>
      <c r="AF26" s="434"/>
      <c r="AG26" s="435"/>
      <c r="AH26" s="376" t="s">
        <v>174</v>
      </c>
      <c r="AI26" s="377"/>
      <c r="AJ26" s="377"/>
      <c r="AK26" s="377"/>
      <c r="AL26" s="378"/>
      <c r="AM26" s="376" t="s">
        <v>174</v>
      </c>
      <c r="AN26" s="377"/>
      <c r="AO26" s="377"/>
      <c r="AP26" s="377"/>
      <c r="AQ26" s="377"/>
      <c r="AR26" s="378"/>
      <c r="AS26" s="376" t="s">
        <v>174</v>
      </c>
      <c r="AT26" s="377"/>
      <c r="AU26" s="377"/>
      <c r="AV26" s="377"/>
      <c r="AW26" s="377"/>
      <c r="AX26" s="436"/>
      <c r="AY26" s="463" t="s">
        <v>178</v>
      </c>
      <c r="AZ26" s="383"/>
      <c r="BA26" s="383"/>
      <c r="BB26" s="383"/>
      <c r="BC26" s="383"/>
      <c r="BD26" s="383"/>
      <c r="BE26" s="383"/>
      <c r="BF26" s="383"/>
      <c r="BG26" s="383"/>
      <c r="BH26" s="383"/>
      <c r="BI26" s="383"/>
      <c r="BJ26" s="383"/>
      <c r="BK26" s="383"/>
      <c r="BL26" s="383"/>
      <c r="BM26" s="464"/>
      <c r="BN26" s="423" t="s">
        <v>174</v>
      </c>
      <c r="BO26" s="424"/>
      <c r="BP26" s="424"/>
      <c r="BQ26" s="424"/>
      <c r="BR26" s="424"/>
      <c r="BS26" s="424"/>
      <c r="BT26" s="424"/>
      <c r="BU26" s="425"/>
      <c r="BV26" s="423" t="s">
        <v>174</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179</v>
      </c>
      <c r="F27" s="380"/>
      <c r="G27" s="380"/>
      <c r="H27" s="380"/>
      <c r="I27" s="380"/>
      <c r="J27" s="380"/>
      <c r="K27" s="381"/>
      <c r="L27" s="376">
        <v>1</v>
      </c>
      <c r="M27" s="377"/>
      <c r="N27" s="377"/>
      <c r="O27" s="377"/>
      <c r="P27" s="378"/>
      <c r="Q27" s="376">
        <v>2600</v>
      </c>
      <c r="R27" s="377"/>
      <c r="S27" s="377"/>
      <c r="T27" s="377"/>
      <c r="U27" s="377"/>
      <c r="V27" s="378"/>
      <c r="W27" s="466"/>
      <c r="X27" s="403"/>
      <c r="Y27" s="404"/>
      <c r="Z27" s="379" t="s">
        <v>180</v>
      </c>
      <c r="AA27" s="380"/>
      <c r="AB27" s="380"/>
      <c r="AC27" s="380"/>
      <c r="AD27" s="380"/>
      <c r="AE27" s="380"/>
      <c r="AF27" s="380"/>
      <c r="AG27" s="381"/>
      <c r="AH27" s="376">
        <v>2</v>
      </c>
      <c r="AI27" s="377"/>
      <c r="AJ27" s="377"/>
      <c r="AK27" s="377"/>
      <c r="AL27" s="378"/>
      <c r="AM27" s="376" t="s">
        <v>181</v>
      </c>
      <c r="AN27" s="377"/>
      <c r="AO27" s="377"/>
      <c r="AP27" s="377"/>
      <c r="AQ27" s="377"/>
      <c r="AR27" s="378"/>
      <c r="AS27" s="376" t="s">
        <v>181</v>
      </c>
      <c r="AT27" s="377"/>
      <c r="AU27" s="377"/>
      <c r="AV27" s="377"/>
      <c r="AW27" s="377"/>
      <c r="AX27" s="436"/>
      <c r="AY27" s="460" t="s">
        <v>182</v>
      </c>
      <c r="AZ27" s="461"/>
      <c r="BA27" s="461"/>
      <c r="BB27" s="461"/>
      <c r="BC27" s="461"/>
      <c r="BD27" s="461"/>
      <c r="BE27" s="461"/>
      <c r="BF27" s="461"/>
      <c r="BG27" s="461"/>
      <c r="BH27" s="461"/>
      <c r="BI27" s="461"/>
      <c r="BJ27" s="461"/>
      <c r="BK27" s="461"/>
      <c r="BL27" s="461"/>
      <c r="BM27" s="462"/>
      <c r="BN27" s="457">
        <v>82155</v>
      </c>
      <c r="BO27" s="458"/>
      <c r="BP27" s="458"/>
      <c r="BQ27" s="458"/>
      <c r="BR27" s="458"/>
      <c r="BS27" s="458"/>
      <c r="BT27" s="458"/>
      <c r="BU27" s="459"/>
      <c r="BV27" s="457">
        <v>82155</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183</v>
      </c>
      <c r="F28" s="380"/>
      <c r="G28" s="380"/>
      <c r="H28" s="380"/>
      <c r="I28" s="380"/>
      <c r="J28" s="380"/>
      <c r="K28" s="381"/>
      <c r="L28" s="376">
        <v>1</v>
      </c>
      <c r="M28" s="377"/>
      <c r="N28" s="377"/>
      <c r="O28" s="377"/>
      <c r="P28" s="378"/>
      <c r="Q28" s="376">
        <v>2150</v>
      </c>
      <c r="R28" s="377"/>
      <c r="S28" s="377"/>
      <c r="T28" s="377"/>
      <c r="U28" s="377"/>
      <c r="V28" s="378"/>
      <c r="W28" s="466"/>
      <c r="X28" s="403"/>
      <c r="Y28" s="404"/>
      <c r="Z28" s="379" t="s">
        <v>184</v>
      </c>
      <c r="AA28" s="380"/>
      <c r="AB28" s="380"/>
      <c r="AC28" s="380"/>
      <c r="AD28" s="380"/>
      <c r="AE28" s="380"/>
      <c r="AF28" s="380"/>
      <c r="AG28" s="381"/>
      <c r="AH28" s="376" t="s">
        <v>174</v>
      </c>
      <c r="AI28" s="377"/>
      <c r="AJ28" s="377"/>
      <c r="AK28" s="377"/>
      <c r="AL28" s="378"/>
      <c r="AM28" s="376" t="s">
        <v>174</v>
      </c>
      <c r="AN28" s="377"/>
      <c r="AO28" s="377"/>
      <c r="AP28" s="377"/>
      <c r="AQ28" s="377"/>
      <c r="AR28" s="378"/>
      <c r="AS28" s="376" t="s">
        <v>174</v>
      </c>
      <c r="AT28" s="377"/>
      <c r="AU28" s="377"/>
      <c r="AV28" s="377"/>
      <c r="AW28" s="377"/>
      <c r="AX28" s="436"/>
      <c r="AY28" s="440" t="s">
        <v>185</v>
      </c>
      <c r="AZ28" s="441"/>
      <c r="BA28" s="441"/>
      <c r="BB28" s="442"/>
      <c r="BC28" s="449" t="s">
        <v>47</v>
      </c>
      <c r="BD28" s="450"/>
      <c r="BE28" s="450"/>
      <c r="BF28" s="450"/>
      <c r="BG28" s="450"/>
      <c r="BH28" s="450"/>
      <c r="BI28" s="450"/>
      <c r="BJ28" s="450"/>
      <c r="BK28" s="450"/>
      <c r="BL28" s="450"/>
      <c r="BM28" s="451"/>
      <c r="BN28" s="452">
        <v>825109</v>
      </c>
      <c r="BO28" s="453"/>
      <c r="BP28" s="453"/>
      <c r="BQ28" s="453"/>
      <c r="BR28" s="453"/>
      <c r="BS28" s="453"/>
      <c r="BT28" s="453"/>
      <c r="BU28" s="454"/>
      <c r="BV28" s="452">
        <v>753846</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186</v>
      </c>
      <c r="F29" s="380"/>
      <c r="G29" s="380"/>
      <c r="H29" s="380"/>
      <c r="I29" s="380"/>
      <c r="J29" s="380"/>
      <c r="K29" s="381"/>
      <c r="L29" s="376">
        <v>7</v>
      </c>
      <c r="M29" s="377"/>
      <c r="N29" s="377"/>
      <c r="O29" s="377"/>
      <c r="P29" s="378"/>
      <c r="Q29" s="376">
        <v>2050</v>
      </c>
      <c r="R29" s="377"/>
      <c r="S29" s="377"/>
      <c r="T29" s="377"/>
      <c r="U29" s="377"/>
      <c r="V29" s="378"/>
      <c r="W29" s="467"/>
      <c r="X29" s="468"/>
      <c r="Y29" s="469"/>
      <c r="Z29" s="379" t="s">
        <v>187</v>
      </c>
      <c r="AA29" s="380"/>
      <c r="AB29" s="380"/>
      <c r="AC29" s="380"/>
      <c r="AD29" s="380"/>
      <c r="AE29" s="380"/>
      <c r="AF29" s="380"/>
      <c r="AG29" s="381"/>
      <c r="AH29" s="376">
        <v>90</v>
      </c>
      <c r="AI29" s="377"/>
      <c r="AJ29" s="377"/>
      <c r="AK29" s="377"/>
      <c r="AL29" s="378"/>
      <c r="AM29" s="376">
        <v>258464</v>
      </c>
      <c r="AN29" s="377"/>
      <c r="AO29" s="377"/>
      <c r="AP29" s="377"/>
      <c r="AQ29" s="377"/>
      <c r="AR29" s="378"/>
      <c r="AS29" s="376">
        <v>2872</v>
      </c>
      <c r="AT29" s="377"/>
      <c r="AU29" s="377"/>
      <c r="AV29" s="377"/>
      <c r="AW29" s="377"/>
      <c r="AX29" s="436"/>
      <c r="AY29" s="443"/>
      <c r="AZ29" s="444"/>
      <c r="BA29" s="444"/>
      <c r="BB29" s="445"/>
      <c r="BC29" s="437" t="s">
        <v>188</v>
      </c>
      <c r="BD29" s="438"/>
      <c r="BE29" s="438"/>
      <c r="BF29" s="438"/>
      <c r="BG29" s="438"/>
      <c r="BH29" s="438"/>
      <c r="BI29" s="438"/>
      <c r="BJ29" s="438"/>
      <c r="BK29" s="438"/>
      <c r="BL29" s="438"/>
      <c r="BM29" s="439"/>
      <c r="BN29" s="423">
        <v>158000</v>
      </c>
      <c r="BO29" s="424"/>
      <c r="BP29" s="424"/>
      <c r="BQ29" s="424"/>
      <c r="BR29" s="424"/>
      <c r="BS29" s="424"/>
      <c r="BT29" s="424"/>
      <c r="BU29" s="425"/>
      <c r="BV29" s="423">
        <v>157000</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189</v>
      </c>
      <c r="X30" s="391"/>
      <c r="Y30" s="391"/>
      <c r="Z30" s="391"/>
      <c r="AA30" s="391"/>
      <c r="AB30" s="391"/>
      <c r="AC30" s="391"/>
      <c r="AD30" s="391"/>
      <c r="AE30" s="391"/>
      <c r="AF30" s="391"/>
      <c r="AG30" s="392"/>
      <c r="AH30" s="393">
        <v>94</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49</v>
      </c>
      <c r="BD30" s="397"/>
      <c r="BE30" s="397"/>
      <c r="BF30" s="397"/>
      <c r="BG30" s="397"/>
      <c r="BH30" s="397"/>
      <c r="BI30" s="397"/>
      <c r="BJ30" s="397"/>
      <c r="BK30" s="397"/>
      <c r="BL30" s="397"/>
      <c r="BM30" s="398"/>
      <c r="BN30" s="457">
        <v>1179679</v>
      </c>
      <c r="BO30" s="458"/>
      <c r="BP30" s="458"/>
      <c r="BQ30" s="458"/>
      <c r="BR30" s="458"/>
      <c r="BS30" s="458"/>
      <c r="BT30" s="458"/>
      <c r="BU30" s="459"/>
      <c r="BV30" s="457">
        <v>1054870</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190</v>
      </c>
      <c r="D32" s="382"/>
      <c r="E32" s="382"/>
      <c r="F32" s="382"/>
      <c r="G32" s="382"/>
      <c r="H32" s="382"/>
      <c r="I32" s="382"/>
      <c r="J32" s="382"/>
      <c r="K32" s="382"/>
      <c r="L32" s="382"/>
      <c r="M32" s="382"/>
      <c r="N32" s="382"/>
      <c r="O32" s="382"/>
      <c r="P32" s="382"/>
      <c r="Q32" s="382"/>
      <c r="R32" s="382"/>
      <c r="S32" s="382"/>
      <c r="U32" s="383" t="s">
        <v>191</v>
      </c>
      <c r="V32" s="383"/>
      <c r="W32" s="383"/>
      <c r="X32" s="383"/>
      <c r="Y32" s="383"/>
      <c r="Z32" s="383"/>
      <c r="AA32" s="383"/>
      <c r="AB32" s="383"/>
      <c r="AC32" s="383"/>
      <c r="AD32" s="383"/>
      <c r="AE32" s="383"/>
      <c r="AF32" s="383"/>
      <c r="AG32" s="383"/>
      <c r="AH32" s="383"/>
      <c r="AI32" s="383"/>
      <c r="AJ32" s="383"/>
      <c r="AK32" s="383"/>
      <c r="AM32" s="383" t="s">
        <v>192</v>
      </c>
      <c r="AN32" s="383"/>
      <c r="AO32" s="383"/>
      <c r="AP32" s="383"/>
      <c r="AQ32" s="383"/>
      <c r="AR32" s="383"/>
      <c r="AS32" s="383"/>
      <c r="AT32" s="383"/>
      <c r="AU32" s="383"/>
      <c r="AV32" s="383"/>
      <c r="AW32" s="383"/>
      <c r="AX32" s="383"/>
      <c r="AY32" s="383"/>
      <c r="AZ32" s="383"/>
      <c r="BA32" s="383"/>
      <c r="BB32" s="383"/>
      <c r="BC32" s="383"/>
      <c r="BE32" s="383" t="s">
        <v>193</v>
      </c>
      <c r="BF32" s="383"/>
      <c r="BG32" s="383"/>
      <c r="BH32" s="383"/>
      <c r="BI32" s="383"/>
      <c r="BJ32" s="383"/>
      <c r="BK32" s="383"/>
      <c r="BL32" s="383"/>
      <c r="BM32" s="383"/>
      <c r="BN32" s="383"/>
      <c r="BO32" s="383"/>
      <c r="BP32" s="383"/>
      <c r="BQ32" s="383"/>
      <c r="BR32" s="383"/>
      <c r="BS32" s="383"/>
      <c r="BT32" s="383"/>
      <c r="BU32" s="383"/>
      <c r="BW32" s="383" t="s">
        <v>194</v>
      </c>
      <c r="BX32" s="383"/>
      <c r="BY32" s="383"/>
      <c r="BZ32" s="383"/>
      <c r="CA32" s="383"/>
      <c r="CB32" s="383"/>
      <c r="CC32" s="383"/>
      <c r="CD32" s="383"/>
      <c r="CE32" s="383"/>
      <c r="CF32" s="383"/>
      <c r="CG32" s="383"/>
      <c r="CH32" s="383"/>
      <c r="CI32" s="383"/>
      <c r="CJ32" s="383"/>
      <c r="CK32" s="383"/>
      <c r="CL32" s="383"/>
      <c r="CM32" s="383"/>
      <c r="CO32" s="383" t="s">
        <v>195</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196</v>
      </c>
      <c r="D33" s="375"/>
      <c r="E33" s="374" t="s">
        <v>197</v>
      </c>
      <c r="F33" s="374"/>
      <c r="G33" s="374"/>
      <c r="H33" s="374"/>
      <c r="I33" s="374"/>
      <c r="J33" s="374"/>
      <c r="K33" s="374"/>
      <c r="L33" s="374"/>
      <c r="M33" s="374"/>
      <c r="N33" s="374"/>
      <c r="O33" s="374"/>
      <c r="P33" s="374"/>
      <c r="Q33" s="374"/>
      <c r="R33" s="374"/>
      <c r="S33" s="374"/>
      <c r="T33" s="203"/>
      <c r="U33" s="375" t="s">
        <v>196</v>
      </c>
      <c r="V33" s="375"/>
      <c r="W33" s="374" t="s">
        <v>197</v>
      </c>
      <c r="X33" s="374"/>
      <c r="Y33" s="374"/>
      <c r="Z33" s="374"/>
      <c r="AA33" s="374"/>
      <c r="AB33" s="374"/>
      <c r="AC33" s="374"/>
      <c r="AD33" s="374"/>
      <c r="AE33" s="374"/>
      <c r="AF33" s="374"/>
      <c r="AG33" s="374"/>
      <c r="AH33" s="374"/>
      <c r="AI33" s="374"/>
      <c r="AJ33" s="374"/>
      <c r="AK33" s="374"/>
      <c r="AL33" s="203"/>
      <c r="AM33" s="375" t="s">
        <v>196</v>
      </c>
      <c r="AN33" s="375"/>
      <c r="AO33" s="374" t="s">
        <v>197</v>
      </c>
      <c r="AP33" s="374"/>
      <c r="AQ33" s="374"/>
      <c r="AR33" s="374"/>
      <c r="AS33" s="374"/>
      <c r="AT33" s="374"/>
      <c r="AU33" s="374"/>
      <c r="AV33" s="374"/>
      <c r="AW33" s="374"/>
      <c r="AX33" s="374"/>
      <c r="AY33" s="374"/>
      <c r="AZ33" s="374"/>
      <c r="BA33" s="374"/>
      <c r="BB33" s="374"/>
      <c r="BC33" s="374"/>
      <c r="BD33" s="204"/>
      <c r="BE33" s="374" t="s">
        <v>198</v>
      </c>
      <c r="BF33" s="374"/>
      <c r="BG33" s="374" t="s">
        <v>199</v>
      </c>
      <c r="BH33" s="374"/>
      <c r="BI33" s="374"/>
      <c r="BJ33" s="374"/>
      <c r="BK33" s="374"/>
      <c r="BL33" s="374"/>
      <c r="BM33" s="374"/>
      <c r="BN33" s="374"/>
      <c r="BO33" s="374"/>
      <c r="BP33" s="374"/>
      <c r="BQ33" s="374"/>
      <c r="BR33" s="374"/>
      <c r="BS33" s="374"/>
      <c r="BT33" s="374"/>
      <c r="BU33" s="374"/>
      <c r="BV33" s="204"/>
      <c r="BW33" s="375" t="s">
        <v>198</v>
      </c>
      <c r="BX33" s="375"/>
      <c r="BY33" s="374" t="s">
        <v>200</v>
      </c>
      <c r="BZ33" s="374"/>
      <c r="CA33" s="374"/>
      <c r="CB33" s="374"/>
      <c r="CC33" s="374"/>
      <c r="CD33" s="374"/>
      <c r="CE33" s="374"/>
      <c r="CF33" s="374"/>
      <c r="CG33" s="374"/>
      <c r="CH33" s="374"/>
      <c r="CI33" s="374"/>
      <c r="CJ33" s="374"/>
      <c r="CK33" s="374"/>
      <c r="CL33" s="374"/>
      <c r="CM33" s="374"/>
      <c r="CN33" s="203"/>
      <c r="CO33" s="375" t="s">
        <v>201</v>
      </c>
      <c r="CP33" s="375"/>
      <c r="CQ33" s="374" t="s">
        <v>202</v>
      </c>
      <c r="CR33" s="374"/>
      <c r="CS33" s="374"/>
      <c r="CT33" s="374"/>
      <c r="CU33" s="374"/>
      <c r="CV33" s="374"/>
      <c r="CW33" s="374"/>
      <c r="CX33" s="374"/>
      <c r="CY33" s="374"/>
      <c r="CZ33" s="374"/>
      <c r="DA33" s="374"/>
      <c r="DB33" s="374"/>
      <c r="DC33" s="374"/>
      <c r="DD33" s="374"/>
      <c r="DE33" s="374"/>
      <c r="DF33" s="203"/>
      <c r="DG33" s="373" t="s">
        <v>203</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3</v>
      </c>
      <c r="V34" s="371"/>
      <c r="W34" s="372" t="str">
        <f>IF('各会計、関係団体の財政状況及び健全化判断比率'!B28="","",'各会計、関係団体の財政状況及び健全化判断比率'!B28)</f>
        <v>輪之内町国民健康保険事業特別会計</v>
      </c>
      <c r="X34" s="372"/>
      <c r="Y34" s="372"/>
      <c r="Z34" s="372"/>
      <c r="AA34" s="372"/>
      <c r="AB34" s="372"/>
      <c r="AC34" s="372"/>
      <c r="AD34" s="372"/>
      <c r="AE34" s="372"/>
      <c r="AF34" s="372"/>
      <c r="AG34" s="372"/>
      <c r="AH34" s="372"/>
      <c r="AI34" s="372"/>
      <c r="AJ34" s="372"/>
      <c r="AK34" s="372"/>
      <c r="AL34" s="178"/>
      <c r="AM34" s="371">
        <f>IF(AO34="","",MAX(C34:D43,U34:V43)+1)</f>
        <v>5</v>
      </c>
      <c r="AN34" s="371"/>
      <c r="AO34" s="372" t="str">
        <f>IF('各会計、関係団体の財政状況及び健全化判断比率'!B30="","",'各会計、関係団体の財政状況及び健全化判断比率'!B30)</f>
        <v>輪之内町水道事業会計</v>
      </c>
      <c r="AP34" s="372"/>
      <c r="AQ34" s="372"/>
      <c r="AR34" s="372"/>
      <c r="AS34" s="372"/>
      <c r="AT34" s="372"/>
      <c r="AU34" s="372"/>
      <c r="AV34" s="372"/>
      <c r="AW34" s="372"/>
      <c r="AX34" s="372"/>
      <c r="AY34" s="372"/>
      <c r="AZ34" s="372"/>
      <c r="BA34" s="372"/>
      <c r="BB34" s="372"/>
      <c r="BC34" s="372"/>
      <c r="BD34" s="178"/>
      <c r="BE34" s="371">
        <f>IF(BG34="","",MAX(C34:D43,U34:V43,AM34:AN43)+1)</f>
        <v>6</v>
      </c>
      <c r="BF34" s="371"/>
      <c r="BG34" s="372" t="str">
        <f>IF('各会計、関係団体の財政状況及び健全化判断比率'!B31="","",'各会計、関係団体の財政状況及び健全化判断比率'!B31)</f>
        <v>輪之内町特定環境保全公共下水道事業特別会計</v>
      </c>
      <c r="BH34" s="372"/>
      <c r="BI34" s="372"/>
      <c r="BJ34" s="372"/>
      <c r="BK34" s="372"/>
      <c r="BL34" s="372"/>
      <c r="BM34" s="372"/>
      <c r="BN34" s="372"/>
      <c r="BO34" s="372"/>
      <c r="BP34" s="372"/>
      <c r="BQ34" s="372"/>
      <c r="BR34" s="372"/>
      <c r="BS34" s="372"/>
      <c r="BT34" s="372"/>
      <c r="BU34" s="372"/>
      <c r="BV34" s="178"/>
      <c r="BW34" s="371">
        <f>IF(BY34="","",MAX(C34:D43,U34:V43,AM34:AN43,BE34:BF43)+1)</f>
        <v>7</v>
      </c>
      <c r="BX34" s="371"/>
      <c r="BY34" s="372" t="str">
        <f>IF('各会計、関係団体の財政状況及び健全化判断比率'!B68="","",'各会計、関係団体の財政状況及び健全化判断比率'!B68)</f>
        <v>西濃環境整備組合</v>
      </c>
      <c r="BZ34" s="372"/>
      <c r="CA34" s="372"/>
      <c r="CB34" s="372"/>
      <c r="CC34" s="372"/>
      <c r="CD34" s="372"/>
      <c r="CE34" s="372"/>
      <c r="CF34" s="372"/>
      <c r="CG34" s="372"/>
      <c r="CH34" s="372"/>
      <c r="CI34" s="372"/>
      <c r="CJ34" s="372"/>
      <c r="CK34" s="372"/>
      <c r="CL34" s="372"/>
      <c r="CM34" s="372"/>
      <c r="CN34" s="178"/>
      <c r="CO34" s="371">
        <f>IF(CQ34="","",MAX(C34:D43,U34:V43,AM34:AN43,BE34:BF43,BW34:BX43)+1)</f>
        <v>17</v>
      </c>
      <c r="CP34" s="371"/>
      <c r="CQ34" s="372" t="str">
        <f>IF('各会計、関係団体の財政状況及び健全化判断比率'!BS7="","",'各会計、関係団体の財政状況及び健全化判断比率'!BS7)</f>
        <v>輪之内町土地開発公社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〇</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輪之内町児童発達支援事業特別会計</v>
      </c>
      <c r="F35" s="372"/>
      <c r="G35" s="372"/>
      <c r="H35" s="372"/>
      <c r="I35" s="372"/>
      <c r="J35" s="372"/>
      <c r="K35" s="372"/>
      <c r="L35" s="372"/>
      <c r="M35" s="372"/>
      <c r="N35" s="372"/>
      <c r="O35" s="372"/>
      <c r="P35" s="372"/>
      <c r="Q35" s="372"/>
      <c r="R35" s="372"/>
      <c r="S35" s="372"/>
      <c r="T35" s="178"/>
      <c r="U35" s="371">
        <f>IF(W35="","",U34+1)</f>
        <v>4</v>
      </c>
      <c r="V35" s="371"/>
      <c r="W35" s="372" t="str">
        <f>IF('各会計、関係団体の財政状況及び健全化判断比率'!B29="","",'各会計、関係団体の財政状況及び健全化判断比率'!B29)</f>
        <v>輪之内町後期高齢者医療特別会計</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8</v>
      </c>
      <c r="BX35" s="371"/>
      <c r="BY35" s="372" t="str">
        <f>IF('各会計、関係団体の財政状況及び健全化判断比率'!B69="","",'各会計、関係団体の財政状況及び健全化判断比率'!B69)</f>
        <v>西南濃粗大廃棄物処理組合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t="str">
        <f t="shared" ref="U36:U43" si="4">IF(W36="","",U35+1)</f>
        <v/>
      </c>
      <c r="V36" s="371"/>
      <c r="W36" s="372"/>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9</v>
      </c>
      <c r="BX36" s="371"/>
      <c r="BY36" s="372" t="str">
        <f>IF('各会計、関係団体の財政状況及び健全化判断比率'!B70="","",'各会計、関係団体の財政状況及び健全化判断比率'!B70)</f>
        <v>大垣消防組合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10</v>
      </c>
      <c r="BX37" s="371"/>
      <c r="BY37" s="372" t="str">
        <f>IF('各会計、関係団体の財政状況及び健全化判断比率'!B71="","",'各会計、関係団体の財政状況及び健全化判断比率'!B71)</f>
        <v>大垣衛生施設組合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11</v>
      </c>
      <c r="BX38" s="371"/>
      <c r="BY38" s="372" t="str">
        <f>IF('各会計、関係団体の財政状況及び健全化判断比率'!B72="","",'各会計、関係団体の財政状況及び健全化判断比率'!B72)</f>
        <v>大垣輪中水防事務組合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12</v>
      </c>
      <c r="BX39" s="371"/>
      <c r="BY39" s="372" t="str">
        <f>IF('各会計、関係団体の財政状況及び健全化判断比率'!B73="","",'各会計、関係団体の財政状況及び健全化判断比率'!B73)</f>
        <v>岐阜県市町村会館組合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13</v>
      </c>
      <c r="BX40" s="371"/>
      <c r="BY40" s="372" t="str">
        <f>IF('各会計、関係団体の財政状況及び健全化判断比率'!B74="","",'各会計、関係団体の財政状況及び健全化判断比率'!B74)</f>
        <v>岐阜県市町村職員退職手当組合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14</v>
      </c>
      <c r="BX41" s="371"/>
      <c r="BY41" s="372" t="str">
        <f>IF('各会計、関係団体の財政状況及び健全化判断比率'!B75="","",'各会計、関係団体の財政状況及び健全化判断比率'!B75)</f>
        <v>あすわ苑老人福祉施設事務組合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15</v>
      </c>
      <c r="BX42" s="371"/>
      <c r="BY42" s="372" t="str">
        <f>IF('各会計、関係団体の財政状況及び健全化判断比率'!B76="","",'各会計、関係団体の財政状況及び健全化判断比率'!B76)</f>
        <v>安八郡広域連合（一般会計）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f t="shared" si="2"/>
        <v>16</v>
      </c>
      <c r="BX43" s="371"/>
      <c r="BY43" s="372" t="str">
        <f>IF('各会計、関係団体の財政状況及び健全化判断比率'!B77="","",'各会計、関係団体の財政状況及び健全化判断比率'!B77)</f>
        <v>安八郡広域連合（特別会計）</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368" t="s">
        <v>205</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206</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207</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208</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209</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210</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211</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599</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83" t="s">
        <v>561</v>
      </c>
      <c r="D34" s="1183"/>
      <c r="E34" s="1184"/>
      <c r="F34" s="32">
        <v>9.3000000000000007</v>
      </c>
      <c r="G34" s="33">
        <v>8.43</v>
      </c>
      <c r="H34" s="33">
        <v>9.81</v>
      </c>
      <c r="I34" s="33">
        <v>9.0299999999999994</v>
      </c>
      <c r="J34" s="34">
        <v>8.75</v>
      </c>
      <c r="K34" s="22"/>
      <c r="L34" s="22"/>
      <c r="M34" s="22"/>
      <c r="N34" s="22"/>
      <c r="O34" s="22"/>
      <c r="P34" s="22"/>
    </row>
    <row r="35" spans="1:16" ht="39" customHeight="1" x14ac:dyDescent="0.15">
      <c r="A35" s="22"/>
      <c r="B35" s="35"/>
      <c r="C35" s="1177" t="s">
        <v>562</v>
      </c>
      <c r="D35" s="1178"/>
      <c r="E35" s="1179"/>
      <c r="F35" s="36">
        <v>8.43</v>
      </c>
      <c r="G35" s="37">
        <v>4.43</v>
      </c>
      <c r="H35" s="37">
        <v>4.63</v>
      </c>
      <c r="I35" s="37">
        <v>3.99</v>
      </c>
      <c r="J35" s="38">
        <v>7</v>
      </c>
      <c r="K35" s="22"/>
      <c r="L35" s="22"/>
      <c r="M35" s="22"/>
      <c r="N35" s="22"/>
      <c r="O35" s="22"/>
      <c r="P35" s="22"/>
    </row>
    <row r="36" spans="1:16" ht="39" customHeight="1" x14ac:dyDescent="0.15">
      <c r="A36" s="22"/>
      <c r="B36" s="35"/>
      <c r="C36" s="1177" t="s">
        <v>563</v>
      </c>
      <c r="D36" s="1178"/>
      <c r="E36" s="1179"/>
      <c r="F36" s="36">
        <v>2.33</v>
      </c>
      <c r="G36" s="37">
        <v>1.43</v>
      </c>
      <c r="H36" s="37">
        <v>0.92</v>
      </c>
      <c r="I36" s="37">
        <v>1.04</v>
      </c>
      <c r="J36" s="38">
        <v>0.96</v>
      </c>
      <c r="K36" s="22"/>
      <c r="L36" s="22"/>
      <c r="M36" s="22"/>
      <c r="N36" s="22"/>
      <c r="O36" s="22"/>
      <c r="P36" s="22"/>
    </row>
    <row r="37" spans="1:16" ht="39" customHeight="1" x14ac:dyDescent="0.15">
      <c r="A37" s="22"/>
      <c r="B37" s="35"/>
      <c r="C37" s="1177" t="s">
        <v>564</v>
      </c>
      <c r="D37" s="1178"/>
      <c r="E37" s="1179"/>
      <c r="F37" s="36">
        <v>0.95</v>
      </c>
      <c r="G37" s="37">
        <v>0.57999999999999996</v>
      </c>
      <c r="H37" s="37">
        <v>0.31</v>
      </c>
      <c r="I37" s="37">
        <v>0.35</v>
      </c>
      <c r="J37" s="38">
        <v>0.34</v>
      </c>
      <c r="K37" s="22"/>
      <c r="L37" s="22"/>
      <c r="M37" s="22"/>
      <c r="N37" s="22"/>
      <c r="O37" s="22"/>
      <c r="P37" s="22"/>
    </row>
    <row r="38" spans="1:16" ht="39" customHeight="1" x14ac:dyDescent="0.15">
      <c r="A38" s="22"/>
      <c r="B38" s="35"/>
      <c r="C38" s="1177" t="s">
        <v>565</v>
      </c>
      <c r="D38" s="1178"/>
      <c r="E38" s="1179"/>
      <c r="F38" s="36">
        <v>0.01</v>
      </c>
      <c r="G38" s="37">
        <v>0</v>
      </c>
      <c r="H38" s="37">
        <v>0</v>
      </c>
      <c r="I38" s="37">
        <v>0</v>
      </c>
      <c r="J38" s="38">
        <v>7.0000000000000007E-2</v>
      </c>
      <c r="K38" s="22"/>
      <c r="L38" s="22"/>
      <c r="M38" s="22"/>
      <c r="N38" s="22"/>
      <c r="O38" s="22"/>
      <c r="P38" s="22"/>
    </row>
    <row r="39" spans="1:16" ht="39" customHeight="1" x14ac:dyDescent="0.15">
      <c r="A39" s="22"/>
      <c r="B39" s="35"/>
      <c r="C39" s="1177" t="s">
        <v>566</v>
      </c>
      <c r="D39" s="1178"/>
      <c r="E39" s="1179"/>
      <c r="F39" s="36">
        <v>0.08</v>
      </c>
      <c r="G39" s="37">
        <v>0.06</v>
      </c>
      <c r="H39" s="37">
        <v>0</v>
      </c>
      <c r="I39" s="37">
        <v>0.04</v>
      </c>
      <c r="J39" s="38">
        <v>0</v>
      </c>
      <c r="K39" s="22"/>
      <c r="L39" s="22"/>
      <c r="M39" s="22"/>
      <c r="N39" s="22"/>
      <c r="O39" s="22"/>
      <c r="P39" s="22"/>
    </row>
    <row r="40" spans="1:16" ht="39" customHeight="1" x14ac:dyDescent="0.15">
      <c r="A40" s="22"/>
      <c r="B40" s="35"/>
      <c r="C40" s="1177"/>
      <c r="D40" s="1178"/>
      <c r="E40" s="1179"/>
      <c r="F40" s="36"/>
      <c r="G40" s="37"/>
      <c r="H40" s="37"/>
      <c r="I40" s="37"/>
      <c r="J40" s="38"/>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567</v>
      </c>
      <c r="D42" s="1178"/>
      <c r="E42" s="1179"/>
      <c r="F42" s="36" t="s">
        <v>512</v>
      </c>
      <c r="G42" s="37" t="s">
        <v>512</v>
      </c>
      <c r="H42" s="37" t="s">
        <v>512</v>
      </c>
      <c r="I42" s="37" t="s">
        <v>512</v>
      </c>
      <c r="J42" s="38" t="s">
        <v>512</v>
      </c>
      <c r="K42" s="22"/>
      <c r="L42" s="22"/>
      <c r="M42" s="22"/>
      <c r="N42" s="22"/>
      <c r="O42" s="22"/>
      <c r="P42" s="22"/>
    </row>
    <row r="43" spans="1:16" ht="39" customHeight="1" thickBot="1" x14ac:dyDescent="0.2">
      <c r="A43" s="22"/>
      <c r="B43" s="40"/>
      <c r="C43" s="1180" t="s">
        <v>568</v>
      </c>
      <c r="D43" s="1181"/>
      <c r="E43" s="1182"/>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RJYXAG8PrfHtXu0v883dlnKHwhwpL/5gNS9/F5pib17L8H46C+pPkxRF853SpQak2DT4IFmJrvQ+iGulSbePQ==" saltValue="PBJyUOmFTMNAFlhWPLiV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03" t="s">
        <v>11</v>
      </c>
      <c r="C45" s="1204"/>
      <c r="D45" s="58"/>
      <c r="E45" s="1209" t="s">
        <v>12</v>
      </c>
      <c r="F45" s="1209"/>
      <c r="G45" s="1209"/>
      <c r="H45" s="1209"/>
      <c r="I45" s="1209"/>
      <c r="J45" s="1210"/>
      <c r="K45" s="59">
        <v>236</v>
      </c>
      <c r="L45" s="60">
        <v>246</v>
      </c>
      <c r="M45" s="60">
        <v>262</v>
      </c>
      <c r="N45" s="60">
        <v>282</v>
      </c>
      <c r="O45" s="61">
        <v>290</v>
      </c>
      <c r="P45" s="48"/>
      <c r="Q45" s="48"/>
      <c r="R45" s="48"/>
      <c r="S45" s="48"/>
      <c r="T45" s="48"/>
      <c r="U45" s="48"/>
    </row>
    <row r="46" spans="1:21" ht="30.75" customHeight="1" x14ac:dyDescent="0.15">
      <c r="A46" s="48"/>
      <c r="B46" s="1205"/>
      <c r="C46" s="1206"/>
      <c r="D46" s="62"/>
      <c r="E46" s="1187" t="s">
        <v>13</v>
      </c>
      <c r="F46" s="1187"/>
      <c r="G46" s="1187"/>
      <c r="H46" s="1187"/>
      <c r="I46" s="1187"/>
      <c r="J46" s="1188"/>
      <c r="K46" s="63" t="s">
        <v>512</v>
      </c>
      <c r="L46" s="64" t="s">
        <v>512</v>
      </c>
      <c r="M46" s="64" t="s">
        <v>512</v>
      </c>
      <c r="N46" s="64" t="s">
        <v>512</v>
      </c>
      <c r="O46" s="65" t="s">
        <v>512</v>
      </c>
      <c r="P46" s="48"/>
      <c r="Q46" s="48"/>
      <c r="R46" s="48"/>
      <c r="S46" s="48"/>
      <c r="T46" s="48"/>
      <c r="U46" s="48"/>
    </row>
    <row r="47" spans="1:21" ht="30.75" customHeight="1" x14ac:dyDescent="0.15">
      <c r="A47" s="48"/>
      <c r="B47" s="1205"/>
      <c r="C47" s="1206"/>
      <c r="D47" s="62"/>
      <c r="E47" s="1187" t="s">
        <v>14</v>
      </c>
      <c r="F47" s="1187"/>
      <c r="G47" s="1187"/>
      <c r="H47" s="1187"/>
      <c r="I47" s="1187"/>
      <c r="J47" s="1188"/>
      <c r="K47" s="63" t="s">
        <v>512</v>
      </c>
      <c r="L47" s="64" t="s">
        <v>512</v>
      </c>
      <c r="M47" s="64" t="s">
        <v>512</v>
      </c>
      <c r="N47" s="64" t="s">
        <v>512</v>
      </c>
      <c r="O47" s="65" t="s">
        <v>512</v>
      </c>
      <c r="P47" s="48"/>
      <c r="Q47" s="48"/>
      <c r="R47" s="48"/>
      <c r="S47" s="48"/>
      <c r="T47" s="48"/>
      <c r="U47" s="48"/>
    </row>
    <row r="48" spans="1:21" ht="30.75" customHeight="1" x14ac:dyDescent="0.15">
      <c r="A48" s="48"/>
      <c r="B48" s="1205"/>
      <c r="C48" s="1206"/>
      <c r="D48" s="62"/>
      <c r="E48" s="1187" t="s">
        <v>15</v>
      </c>
      <c r="F48" s="1187"/>
      <c r="G48" s="1187"/>
      <c r="H48" s="1187"/>
      <c r="I48" s="1187"/>
      <c r="J48" s="1188"/>
      <c r="K48" s="63">
        <v>188</v>
      </c>
      <c r="L48" s="64">
        <v>182</v>
      </c>
      <c r="M48" s="64">
        <v>191</v>
      </c>
      <c r="N48" s="64">
        <v>210</v>
      </c>
      <c r="O48" s="65">
        <v>229</v>
      </c>
      <c r="P48" s="48"/>
      <c r="Q48" s="48"/>
      <c r="R48" s="48"/>
      <c r="S48" s="48"/>
      <c r="T48" s="48"/>
      <c r="U48" s="48"/>
    </row>
    <row r="49" spans="1:21" ht="30.75" customHeight="1" x14ac:dyDescent="0.15">
      <c r="A49" s="48"/>
      <c r="B49" s="1205"/>
      <c r="C49" s="1206"/>
      <c r="D49" s="62"/>
      <c r="E49" s="1187" t="s">
        <v>16</v>
      </c>
      <c r="F49" s="1187"/>
      <c r="G49" s="1187"/>
      <c r="H49" s="1187"/>
      <c r="I49" s="1187"/>
      <c r="J49" s="1188"/>
      <c r="K49" s="63">
        <v>15</v>
      </c>
      <c r="L49" s="64">
        <v>17</v>
      </c>
      <c r="M49" s="64">
        <v>14</v>
      </c>
      <c r="N49" s="64">
        <v>14</v>
      </c>
      <c r="O49" s="65">
        <v>15</v>
      </c>
      <c r="P49" s="48"/>
      <c r="Q49" s="48"/>
      <c r="R49" s="48"/>
      <c r="S49" s="48"/>
      <c r="T49" s="48"/>
      <c r="U49" s="48"/>
    </row>
    <row r="50" spans="1:21" ht="30.75" customHeight="1" x14ac:dyDescent="0.15">
      <c r="A50" s="48"/>
      <c r="B50" s="1205"/>
      <c r="C50" s="1206"/>
      <c r="D50" s="62"/>
      <c r="E50" s="1187" t="s">
        <v>17</v>
      </c>
      <c r="F50" s="1187"/>
      <c r="G50" s="1187"/>
      <c r="H50" s="1187"/>
      <c r="I50" s="1187"/>
      <c r="J50" s="1188"/>
      <c r="K50" s="63">
        <v>35</v>
      </c>
      <c r="L50" s="64">
        <v>35</v>
      </c>
      <c r="M50" s="64">
        <v>31</v>
      </c>
      <c r="N50" s="64">
        <v>31</v>
      </c>
      <c r="O50" s="65">
        <v>16</v>
      </c>
      <c r="P50" s="48"/>
      <c r="Q50" s="48"/>
      <c r="R50" s="48"/>
      <c r="S50" s="48"/>
      <c r="T50" s="48"/>
      <c r="U50" s="48"/>
    </row>
    <row r="51" spans="1:21" ht="30.75" customHeight="1" x14ac:dyDescent="0.15">
      <c r="A51" s="48"/>
      <c r="B51" s="1207"/>
      <c r="C51" s="1208"/>
      <c r="D51" s="66"/>
      <c r="E51" s="1187" t="s">
        <v>18</v>
      </c>
      <c r="F51" s="1187"/>
      <c r="G51" s="1187"/>
      <c r="H51" s="1187"/>
      <c r="I51" s="1187"/>
      <c r="J51" s="1188"/>
      <c r="K51" s="63" t="s">
        <v>512</v>
      </c>
      <c r="L51" s="64" t="s">
        <v>512</v>
      </c>
      <c r="M51" s="64" t="s">
        <v>512</v>
      </c>
      <c r="N51" s="64" t="s">
        <v>512</v>
      </c>
      <c r="O51" s="65" t="s">
        <v>512</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332</v>
      </c>
      <c r="L52" s="64">
        <v>341</v>
      </c>
      <c r="M52" s="64">
        <v>346</v>
      </c>
      <c r="N52" s="64">
        <v>357</v>
      </c>
      <c r="O52" s="65">
        <v>353</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142</v>
      </c>
      <c r="L53" s="69">
        <v>139</v>
      </c>
      <c r="M53" s="69">
        <v>152</v>
      </c>
      <c r="N53" s="69">
        <v>180</v>
      </c>
      <c r="O53" s="70">
        <v>197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193" t="s">
        <v>25</v>
      </c>
      <c r="C57" s="1194"/>
      <c r="D57" s="1197" t="s">
        <v>26</v>
      </c>
      <c r="E57" s="1198"/>
      <c r="F57" s="1198"/>
      <c r="G57" s="1198"/>
      <c r="H57" s="1198"/>
      <c r="I57" s="1198"/>
      <c r="J57" s="1199"/>
      <c r="K57" s="83" t="s">
        <v>592</v>
      </c>
      <c r="L57" s="84" t="s">
        <v>592</v>
      </c>
      <c r="M57" s="84" t="s">
        <v>592</v>
      </c>
      <c r="N57" s="84" t="s">
        <v>592</v>
      </c>
      <c r="O57" s="85" t="s">
        <v>592</v>
      </c>
    </row>
    <row r="58" spans="1:21" ht="31.5" customHeight="1" thickBot="1" x14ac:dyDescent="0.2">
      <c r="B58" s="1195"/>
      <c r="C58" s="1196"/>
      <c r="D58" s="1200" t="s">
        <v>27</v>
      </c>
      <c r="E58" s="1201"/>
      <c r="F58" s="1201"/>
      <c r="G58" s="1201"/>
      <c r="H58" s="1201"/>
      <c r="I58" s="1201"/>
      <c r="J58" s="1202"/>
      <c r="K58" s="86" t="s">
        <v>592</v>
      </c>
      <c r="L58" s="87" t="s">
        <v>592</v>
      </c>
      <c r="M58" s="87" t="s">
        <v>592</v>
      </c>
      <c r="N58" s="87" t="s">
        <v>592</v>
      </c>
      <c r="O58" s="88" t="s">
        <v>592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s35Tj5KNPr1k+SQWANGyPhyFa3c76okckGF+4r+nKJwIAKeMwvyG8/UYOOSg2ricpWUwkwPVwntGurkQHZN2A==" saltValue="hEKOTh2ZejpliZTwgDr0O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23" t="s">
        <v>30</v>
      </c>
      <c r="C41" s="1224"/>
      <c r="D41" s="102"/>
      <c r="E41" s="1225" t="s">
        <v>31</v>
      </c>
      <c r="F41" s="1225"/>
      <c r="G41" s="1225"/>
      <c r="H41" s="1226"/>
      <c r="I41" s="358">
        <v>3156</v>
      </c>
      <c r="J41" s="359">
        <v>3104</v>
      </c>
      <c r="K41" s="359">
        <v>3214</v>
      </c>
      <c r="L41" s="359">
        <v>3315</v>
      </c>
      <c r="M41" s="360">
        <v>3273</v>
      </c>
    </row>
    <row r="42" spans="2:13" ht="27.75" customHeight="1" x14ac:dyDescent="0.15">
      <c r="B42" s="1213"/>
      <c r="C42" s="1214"/>
      <c r="D42" s="103"/>
      <c r="E42" s="1217" t="s">
        <v>32</v>
      </c>
      <c r="F42" s="1217"/>
      <c r="G42" s="1217"/>
      <c r="H42" s="1218"/>
      <c r="I42" s="361">
        <v>207</v>
      </c>
      <c r="J42" s="362">
        <v>172</v>
      </c>
      <c r="K42" s="362">
        <v>142</v>
      </c>
      <c r="L42" s="362">
        <v>92</v>
      </c>
      <c r="M42" s="363" t="s">
        <v>512</v>
      </c>
    </row>
    <row r="43" spans="2:13" ht="27.75" customHeight="1" x14ac:dyDescent="0.15">
      <c r="B43" s="1213"/>
      <c r="C43" s="1214"/>
      <c r="D43" s="103"/>
      <c r="E43" s="1217" t="s">
        <v>33</v>
      </c>
      <c r="F43" s="1217"/>
      <c r="G43" s="1217"/>
      <c r="H43" s="1218"/>
      <c r="I43" s="361">
        <v>3132</v>
      </c>
      <c r="J43" s="362">
        <v>3201</v>
      </c>
      <c r="K43" s="362">
        <v>3192</v>
      </c>
      <c r="L43" s="362">
        <v>3091</v>
      </c>
      <c r="M43" s="363">
        <v>3164</v>
      </c>
    </row>
    <row r="44" spans="2:13" ht="27.75" customHeight="1" x14ac:dyDescent="0.15">
      <c r="B44" s="1213"/>
      <c r="C44" s="1214"/>
      <c r="D44" s="103"/>
      <c r="E44" s="1217" t="s">
        <v>34</v>
      </c>
      <c r="F44" s="1217"/>
      <c r="G44" s="1217"/>
      <c r="H44" s="1218"/>
      <c r="I44" s="361">
        <v>151</v>
      </c>
      <c r="J44" s="362">
        <v>151</v>
      </c>
      <c r="K44" s="362">
        <v>153</v>
      </c>
      <c r="L44" s="362">
        <v>175</v>
      </c>
      <c r="M44" s="363">
        <v>168</v>
      </c>
    </row>
    <row r="45" spans="2:13" ht="27.75" customHeight="1" x14ac:dyDescent="0.15">
      <c r="B45" s="1213"/>
      <c r="C45" s="1214"/>
      <c r="D45" s="103"/>
      <c r="E45" s="1217" t="s">
        <v>35</v>
      </c>
      <c r="F45" s="1217"/>
      <c r="G45" s="1217"/>
      <c r="H45" s="1218"/>
      <c r="I45" s="361">
        <v>570</v>
      </c>
      <c r="J45" s="362">
        <v>549</v>
      </c>
      <c r="K45" s="362">
        <v>552</v>
      </c>
      <c r="L45" s="362">
        <v>532</v>
      </c>
      <c r="M45" s="363">
        <v>531</v>
      </c>
    </row>
    <row r="46" spans="2:13" ht="27.75" customHeight="1" x14ac:dyDescent="0.15">
      <c r="B46" s="1213"/>
      <c r="C46" s="1214"/>
      <c r="D46" s="104"/>
      <c r="E46" s="1217" t="s">
        <v>36</v>
      </c>
      <c r="F46" s="1217"/>
      <c r="G46" s="1217"/>
      <c r="H46" s="1218"/>
      <c r="I46" s="361" t="s">
        <v>512</v>
      </c>
      <c r="J46" s="362" t="s">
        <v>512</v>
      </c>
      <c r="K46" s="362" t="s">
        <v>512</v>
      </c>
      <c r="L46" s="362" t="s">
        <v>512</v>
      </c>
      <c r="M46" s="363" t="s">
        <v>512</v>
      </c>
    </row>
    <row r="47" spans="2:13" ht="27.75" customHeight="1" x14ac:dyDescent="0.15">
      <c r="B47" s="1213"/>
      <c r="C47" s="1214"/>
      <c r="D47" s="105"/>
      <c r="E47" s="1227" t="s">
        <v>37</v>
      </c>
      <c r="F47" s="1228"/>
      <c r="G47" s="1228"/>
      <c r="H47" s="1229"/>
      <c r="I47" s="361" t="s">
        <v>512</v>
      </c>
      <c r="J47" s="362" t="s">
        <v>512</v>
      </c>
      <c r="K47" s="362" t="s">
        <v>512</v>
      </c>
      <c r="L47" s="362" t="s">
        <v>512</v>
      </c>
      <c r="M47" s="363" t="s">
        <v>512</v>
      </c>
    </row>
    <row r="48" spans="2:13" ht="27.75" customHeight="1" x14ac:dyDescent="0.15">
      <c r="B48" s="1213"/>
      <c r="C48" s="1214"/>
      <c r="D48" s="103"/>
      <c r="E48" s="1217" t="s">
        <v>38</v>
      </c>
      <c r="F48" s="1217"/>
      <c r="G48" s="1217"/>
      <c r="H48" s="1218"/>
      <c r="I48" s="361" t="s">
        <v>512</v>
      </c>
      <c r="J48" s="362" t="s">
        <v>512</v>
      </c>
      <c r="K48" s="362" t="s">
        <v>512</v>
      </c>
      <c r="L48" s="362" t="s">
        <v>512</v>
      </c>
      <c r="M48" s="363" t="s">
        <v>512</v>
      </c>
    </row>
    <row r="49" spans="2:13" ht="27.75" customHeight="1" x14ac:dyDescent="0.15">
      <c r="B49" s="1215"/>
      <c r="C49" s="1216"/>
      <c r="D49" s="103"/>
      <c r="E49" s="1217" t="s">
        <v>39</v>
      </c>
      <c r="F49" s="1217"/>
      <c r="G49" s="1217"/>
      <c r="H49" s="1218"/>
      <c r="I49" s="361" t="s">
        <v>512</v>
      </c>
      <c r="J49" s="362" t="s">
        <v>512</v>
      </c>
      <c r="K49" s="362" t="s">
        <v>512</v>
      </c>
      <c r="L49" s="362" t="s">
        <v>512</v>
      </c>
      <c r="M49" s="363" t="s">
        <v>512</v>
      </c>
    </row>
    <row r="50" spans="2:13" ht="27.75" customHeight="1" x14ac:dyDescent="0.15">
      <c r="B50" s="1211" t="s">
        <v>40</v>
      </c>
      <c r="C50" s="1212"/>
      <c r="D50" s="106"/>
      <c r="E50" s="1217" t="s">
        <v>41</v>
      </c>
      <c r="F50" s="1217"/>
      <c r="G50" s="1217"/>
      <c r="H50" s="1218"/>
      <c r="I50" s="361">
        <v>2244</v>
      </c>
      <c r="J50" s="362">
        <v>2380</v>
      </c>
      <c r="K50" s="362">
        <v>2152</v>
      </c>
      <c r="L50" s="362">
        <v>2201</v>
      </c>
      <c r="M50" s="363">
        <v>2398</v>
      </c>
    </row>
    <row r="51" spans="2:13" ht="27.75" customHeight="1" x14ac:dyDescent="0.15">
      <c r="B51" s="1213"/>
      <c r="C51" s="1214"/>
      <c r="D51" s="103"/>
      <c r="E51" s="1217" t="s">
        <v>42</v>
      </c>
      <c r="F51" s="1217"/>
      <c r="G51" s="1217"/>
      <c r="H51" s="1218"/>
      <c r="I51" s="361" t="s">
        <v>512</v>
      </c>
      <c r="J51" s="362" t="s">
        <v>512</v>
      </c>
      <c r="K51" s="362" t="s">
        <v>512</v>
      </c>
      <c r="L51" s="362" t="s">
        <v>512</v>
      </c>
      <c r="M51" s="363" t="s">
        <v>512</v>
      </c>
    </row>
    <row r="52" spans="2:13" ht="27.75" customHeight="1" x14ac:dyDescent="0.15">
      <c r="B52" s="1215"/>
      <c r="C52" s="1216"/>
      <c r="D52" s="103"/>
      <c r="E52" s="1217" t="s">
        <v>43</v>
      </c>
      <c r="F52" s="1217"/>
      <c r="G52" s="1217"/>
      <c r="H52" s="1218"/>
      <c r="I52" s="361">
        <v>4572</v>
      </c>
      <c r="J52" s="362">
        <v>4546</v>
      </c>
      <c r="K52" s="362">
        <v>4576</v>
      </c>
      <c r="L52" s="362">
        <v>4609</v>
      </c>
      <c r="M52" s="363">
        <v>4517</v>
      </c>
    </row>
    <row r="53" spans="2:13" ht="27.75" customHeight="1" thickBot="1" x14ac:dyDescent="0.2">
      <c r="B53" s="1219" t="s">
        <v>21</v>
      </c>
      <c r="C53" s="1220"/>
      <c r="D53" s="107"/>
      <c r="E53" s="1221" t="s">
        <v>44</v>
      </c>
      <c r="F53" s="1221"/>
      <c r="G53" s="1221"/>
      <c r="H53" s="1222"/>
      <c r="I53" s="364">
        <v>399</v>
      </c>
      <c r="J53" s="365">
        <v>251</v>
      </c>
      <c r="K53" s="365">
        <v>525</v>
      </c>
      <c r="L53" s="365">
        <v>394</v>
      </c>
      <c r="M53" s="366">
        <v>221</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H4cn8B3Ws2bL4ksdfRIgOa0X6gPXR4VfQsqLO05yXkWouXaPBa9DduJ8uqE6IGBahHbpm4XoSXjn0p1FmYBJ1A==" saltValue="1QY5tx/FwlsWAWAzPI+4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38" t="s">
        <v>47</v>
      </c>
      <c r="D55" s="1238"/>
      <c r="E55" s="1239"/>
      <c r="F55" s="119">
        <v>751</v>
      </c>
      <c r="G55" s="119">
        <v>754</v>
      </c>
      <c r="H55" s="120">
        <v>825</v>
      </c>
    </row>
    <row r="56" spans="2:8" ht="52.5" customHeight="1" x14ac:dyDescent="0.15">
      <c r="B56" s="121"/>
      <c r="C56" s="1240" t="s">
        <v>48</v>
      </c>
      <c r="D56" s="1240"/>
      <c r="E56" s="1241"/>
      <c r="F56" s="122">
        <v>156</v>
      </c>
      <c r="G56" s="122">
        <v>157</v>
      </c>
      <c r="H56" s="123">
        <v>158</v>
      </c>
    </row>
    <row r="57" spans="2:8" ht="53.25" customHeight="1" x14ac:dyDescent="0.15">
      <c r="B57" s="121"/>
      <c r="C57" s="1242" t="s">
        <v>49</v>
      </c>
      <c r="D57" s="1242"/>
      <c r="E57" s="1243"/>
      <c r="F57" s="124">
        <v>994</v>
      </c>
      <c r="G57" s="124">
        <v>1055</v>
      </c>
      <c r="H57" s="125">
        <v>1180</v>
      </c>
    </row>
    <row r="58" spans="2:8" ht="45.75" customHeight="1" x14ac:dyDescent="0.15">
      <c r="B58" s="126"/>
      <c r="C58" s="1230" t="s">
        <v>593</v>
      </c>
      <c r="D58" s="1231"/>
      <c r="E58" s="1232"/>
      <c r="F58" s="127">
        <v>489</v>
      </c>
      <c r="G58" s="127">
        <v>542</v>
      </c>
      <c r="H58" s="128">
        <v>644</v>
      </c>
    </row>
    <row r="59" spans="2:8" ht="45.75" customHeight="1" x14ac:dyDescent="0.15">
      <c r="B59" s="126"/>
      <c r="C59" s="1230" t="s">
        <v>594</v>
      </c>
      <c r="D59" s="1231"/>
      <c r="E59" s="1232"/>
      <c r="F59" s="127">
        <v>183</v>
      </c>
      <c r="G59" s="127">
        <v>183</v>
      </c>
      <c r="H59" s="128">
        <v>184</v>
      </c>
    </row>
    <row r="60" spans="2:8" ht="45.75" customHeight="1" x14ac:dyDescent="0.15">
      <c r="B60" s="126"/>
      <c r="C60" s="1230" t="s">
        <v>595</v>
      </c>
      <c r="D60" s="1231"/>
      <c r="E60" s="1232"/>
      <c r="F60" s="127">
        <v>157</v>
      </c>
      <c r="G60" s="127">
        <v>157</v>
      </c>
      <c r="H60" s="128">
        <v>157</v>
      </c>
    </row>
    <row r="61" spans="2:8" ht="45.75" customHeight="1" x14ac:dyDescent="0.15">
      <c r="B61" s="126"/>
      <c r="C61" s="1230" t="s">
        <v>596</v>
      </c>
      <c r="D61" s="1231"/>
      <c r="E61" s="1232"/>
      <c r="F61" s="127">
        <v>103</v>
      </c>
      <c r="G61" s="127">
        <v>103</v>
      </c>
      <c r="H61" s="128">
        <v>103</v>
      </c>
    </row>
    <row r="62" spans="2:8" ht="45.75" customHeight="1" thickBot="1" x14ac:dyDescent="0.2">
      <c r="B62" s="129"/>
      <c r="C62" s="1233" t="s">
        <v>597</v>
      </c>
      <c r="D62" s="1234"/>
      <c r="E62" s="1235"/>
      <c r="F62" s="130">
        <v>51</v>
      </c>
      <c r="G62" s="130">
        <v>57</v>
      </c>
      <c r="H62" s="131">
        <v>78</v>
      </c>
    </row>
    <row r="63" spans="2:8" ht="52.5" customHeight="1" thickBot="1" x14ac:dyDescent="0.2">
      <c r="B63" s="132"/>
      <c r="C63" s="1236" t="s">
        <v>50</v>
      </c>
      <c r="D63" s="1236"/>
      <c r="E63" s="1237"/>
      <c r="F63" s="133">
        <v>1902</v>
      </c>
      <c r="G63" s="133">
        <v>1966</v>
      </c>
      <c r="H63" s="134">
        <v>2163</v>
      </c>
    </row>
    <row r="64" spans="2:8" x14ac:dyDescent="0.15"/>
  </sheetData>
  <sheetProtection algorithmName="SHA-512" hashValue="kAJmsti2SrsAP0kMyfub2uc9UyDC3+yUkvyxxVF+M3h4chpgHWJwxk6yE0tp0BtsX4tC8ZLOa/w/zmvurViUXg==" saltValue="GNgOyzYFWXFT1K36zhfB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A1158-9EF7-4822-8283-1893CAED13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1246" customWidth="1"/>
    <col min="2" max="107" width="2.5" style="1246" customWidth="1"/>
    <col min="108" max="108" width="6.125" style="1253" customWidth="1"/>
    <col min="109" max="109" width="5.875" style="1252" customWidth="1"/>
    <col min="110" max="16384" width="8.625" style="1246" hidden="1"/>
  </cols>
  <sheetData>
    <row r="1" spans="1:109" ht="42.75" customHeight="1" x14ac:dyDescent="0.15">
      <c r="A1" s="1244"/>
      <c r="B1" s="1245"/>
      <c r="DD1" s="1246"/>
      <c r="DE1" s="1246"/>
    </row>
    <row r="2" spans="1:109" ht="25.5" customHeight="1" x14ac:dyDescent="0.15">
      <c r="A2" s="1247"/>
      <c r="C2" s="1247"/>
      <c r="O2" s="1247"/>
      <c r="P2" s="1247"/>
      <c r="Q2" s="1247"/>
      <c r="R2" s="1247"/>
      <c r="S2" s="1247"/>
      <c r="T2" s="1247"/>
      <c r="U2" s="1247"/>
      <c r="V2" s="1247"/>
      <c r="W2" s="1247"/>
      <c r="X2" s="1247"/>
      <c r="Y2" s="1247"/>
      <c r="Z2" s="1247"/>
      <c r="AA2" s="1247"/>
      <c r="AB2" s="1247"/>
      <c r="AC2" s="1247"/>
      <c r="AD2" s="1247"/>
      <c r="AE2" s="1247"/>
      <c r="AF2" s="1247"/>
      <c r="AG2" s="1247"/>
      <c r="AH2" s="1247"/>
      <c r="AI2" s="1247"/>
      <c r="AU2" s="1247"/>
      <c r="BG2" s="1247"/>
      <c r="BS2" s="1247"/>
      <c r="CE2" s="1247"/>
      <c r="CQ2" s="1247"/>
      <c r="DD2" s="1246"/>
      <c r="DE2" s="1246"/>
    </row>
    <row r="3" spans="1:109" ht="25.5" customHeight="1" x14ac:dyDescent="0.15">
      <c r="A3" s="1247"/>
      <c r="C3" s="1247"/>
      <c r="O3" s="1247"/>
      <c r="P3" s="1247"/>
      <c r="Q3" s="1247"/>
      <c r="R3" s="1247"/>
      <c r="S3" s="1247"/>
      <c r="T3" s="1247"/>
      <c r="U3" s="1247"/>
      <c r="V3" s="1247"/>
      <c r="W3" s="1247"/>
      <c r="X3" s="1247"/>
      <c r="Y3" s="1247"/>
      <c r="Z3" s="1247"/>
      <c r="AA3" s="1247"/>
      <c r="AB3" s="1247"/>
      <c r="AC3" s="1247"/>
      <c r="AD3" s="1247"/>
      <c r="AE3" s="1247"/>
      <c r="AF3" s="1247"/>
      <c r="AG3" s="1247"/>
      <c r="AH3" s="1247"/>
      <c r="AI3" s="1247"/>
      <c r="AU3" s="1247"/>
      <c r="BG3" s="1247"/>
      <c r="BS3" s="1247"/>
      <c r="CE3" s="1247"/>
      <c r="CQ3" s="1247"/>
      <c r="DD3" s="1246"/>
      <c r="DE3" s="1246"/>
    </row>
    <row r="4" spans="1:109" s="262" customFormat="1" x14ac:dyDescent="0.15">
      <c r="A4" s="1247"/>
      <c r="B4" s="1247"/>
      <c r="C4" s="1247"/>
      <c r="D4" s="1247"/>
      <c r="E4" s="1247"/>
      <c r="F4" s="1247"/>
      <c r="G4" s="1247"/>
      <c r="H4" s="1247"/>
      <c r="I4" s="1247"/>
      <c r="J4" s="1247"/>
      <c r="K4" s="1247"/>
      <c r="L4" s="1247"/>
      <c r="M4" s="1247"/>
      <c r="N4" s="1247"/>
      <c r="O4" s="1247"/>
      <c r="P4" s="1247"/>
      <c r="Q4" s="1247"/>
      <c r="R4" s="1247"/>
      <c r="S4" s="1247"/>
      <c r="T4" s="1247"/>
      <c r="U4" s="1247"/>
      <c r="V4" s="1247"/>
      <c r="W4" s="1247"/>
      <c r="X4" s="1247"/>
      <c r="Y4" s="1247"/>
      <c r="Z4" s="1247"/>
      <c r="AA4" s="1247"/>
      <c r="AB4" s="1247"/>
      <c r="AC4" s="1247"/>
      <c r="AD4" s="1247"/>
      <c r="AE4" s="1247"/>
      <c r="AF4" s="1247"/>
      <c r="AG4" s="1247"/>
      <c r="AH4" s="1247"/>
      <c r="AI4" s="1247"/>
      <c r="AJ4" s="1247"/>
      <c r="AK4" s="1247"/>
      <c r="AL4" s="1247"/>
      <c r="AM4" s="1247"/>
      <c r="AN4" s="1247"/>
      <c r="AO4" s="1247"/>
      <c r="AP4" s="1247"/>
      <c r="AQ4" s="1247"/>
      <c r="AR4" s="1247"/>
      <c r="AS4" s="1247"/>
      <c r="AT4" s="1247"/>
      <c r="AU4" s="1247"/>
      <c r="AV4" s="1247"/>
      <c r="AW4" s="1247"/>
      <c r="AX4" s="1247"/>
      <c r="AY4" s="1247"/>
      <c r="AZ4" s="1247"/>
      <c r="BA4" s="1247"/>
      <c r="BB4" s="1247"/>
      <c r="BC4" s="1247"/>
      <c r="BD4" s="1247"/>
      <c r="BE4" s="1247"/>
      <c r="BF4" s="1247"/>
      <c r="BG4" s="1247"/>
      <c r="BH4" s="1247"/>
      <c r="BI4" s="1247"/>
      <c r="BJ4" s="1247"/>
      <c r="BK4" s="1247"/>
      <c r="BL4" s="1247"/>
      <c r="BM4" s="1247"/>
      <c r="BN4" s="1247"/>
      <c r="BO4" s="1247"/>
      <c r="BP4" s="1247"/>
      <c r="BQ4" s="1247"/>
      <c r="BR4" s="1247"/>
      <c r="BS4" s="1247"/>
      <c r="BT4" s="1247"/>
      <c r="BU4" s="1247"/>
      <c r="BV4" s="1247"/>
      <c r="BW4" s="1247"/>
      <c r="BX4" s="1247"/>
      <c r="BY4" s="1247"/>
      <c r="BZ4" s="1247"/>
      <c r="CA4" s="1247"/>
      <c r="CB4" s="1247"/>
      <c r="CC4" s="1247"/>
      <c r="CD4" s="1247"/>
      <c r="CE4" s="1247"/>
      <c r="CF4" s="1247"/>
      <c r="CG4" s="1247"/>
      <c r="CH4" s="1247"/>
      <c r="CI4" s="1247"/>
      <c r="CJ4" s="1247"/>
      <c r="CK4" s="1247"/>
      <c r="CL4" s="1247"/>
      <c r="CM4" s="1247"/>
      <c r="CN4" s="1247"/>
      <c r="CO4" s="1247"/>
      <c r="CP4" s="1247"/>
      <c r="CQ4" s="1247"/>
      <c r="CR4" s="1247"/>
      <c r="CS4" s="1247"/>
      <c r="CT4" s="1247"/>
      <c r="CU4" s="1247"/>
      <c r="CV4" s="1247"/>
      <c r="CW4" s="1247"/>
      <c r="CX4" s="1247"/>
      <c r="CY4" s="1247"/>
      <c r="CZ4" s="1247"/>
      <c r="DA4" s="1247"/>
      <c r="DB4" s="1247"/>
      <c r="DC4" s="1247"/>
      <c r="DD4" s="1247"/>
      <c r="DE4" s="1247"/>
    </row>
    <row r="5" spans="1:109" s="262" customFormat="1" x14ac:dyDescent="0.15">
      <c r="A5" s="1247"/>
      <c r="B5" s="1247"/>
      <c r="C5" s="1247"/>
      <c r="D5" s="1247"/>
      <c r="E5" s="1247"/>
      <c r="F5" s="1247"/>
      <c r="G5" s="1247"/>
      <c r="H5" s="1247"/>
      <c r="I5" s="1247"/>
      <c r="J5" s="1247"/>
      <c r="K5" s="1247"/>
      <c r="L5" s="1247"/>
      <c r="M5" s="1247"/>
      <c r="N5" s="1247"/>
      <c r="O5" s="1247"/>
      <c r="P5" s="1247"/>
      <c r="Q5" s="1247"/>
      <c r="R5" s="1247"/>
      <c r="S5" s="1247"/>
      <c r="T5" s="1247"/>
      <c r="U5" s="1247"/>
      <c r="V5" s="1247"/>
      <c r="W5" s="1247"/>
      <c r="X5" s="1247"/>
      <c r="Y5" s="1247"/>
      <c r="Z5" s="1247"/>
      <c r="AA5" s="1247"/>
      <c r="AB5" s="1247"/>
      <c r="AC5" s="1247"/>
      <c r="AD5" s="1247"/>
      <c r="AE5" s="1247"/>
      <c r="AF5" s="1247"/>
      <c r="AG5" s="1247"/>
      <c r="AH5" s="1247"/>
      <c r="AI5" s="1247"/>
      <c r="AJ5" s="1247"/>
      <c r="AK5" s="1247"/>
      <c r="AL5" s="1247"/>
      <c r="AM5" s="1247"/>
      <c r="AN5" s="1247"/>
      <c r="AO5" s="1247"/>
      <c r="AP5" s="1247"/>
      <c r="AQ5" s="1247"/>
      <c r="AR5" s="1247"/>
      <c r="AS5" s="1247"/>
      <c r="AT5" s="1247"/>
      <c r="AU5" s="1247"/>
      <c r="AV5" s="1247"/>
      <c r="AW5" s="1247"/>
      <c r="AX5" s="1247"/>
      <c r="AY5" s="1247"/>
      <c r="AZ5" s="1247"/>
      <c r="BA5" s="1247"/>
      <c r="BB5" s="1247"/>
      <c r="BC5" s="1247"/>
      <c r="BD5" s="1247"/>
      <c r="BE5" s="1247"/>
      <c r="BF5" s="1247"/>
      <c r="BG5" s="1247"/>
      <c r="BH5" s="1247"/>
      <c r="BI5" s="1247"/>
      <c r="BJ5" s="1247"/>
      <c r="BK5" s="1247"/>
      <c r="BL5" s="1247"/>
      <c r="BM5" s="1247"/>
      <c r="BN5" s="1247"/>
      <c r="BO5" s="1247"/>
      <c r="BP5" s="1247"/>
      <c r="BQ5" s="1247"/>
      <c r="BR5" s="1247"/>
      <c r="BS5" s="1247"/>
      <c r="BT5" s="1247"/>
      <c r="BU5" s="1247"/>
      <c r="BV5" s="1247"/>
      <c r="BW5" s="1247"/>
      <c r="BX5" s="1247"/>
      <c r="BY5" s="1247"/>
      <c r="BZ5" s="1247"/>
      <c r="CA5" s="1247"/>
      <c r="CB5" s="1247"/>
      <c r="CC5" s="1247"/>
      <c r="CD5" s="1247"/>
      <c r="CE5" s="1247"/>
      <c r="CF5" s="1247"/>
      <c r="CG5" s="1247"/>
      <c r="CH5" s="1247"/>
      <c r="CI5" s="1247"/>
      <c r="CJ5" s="1247"/>
      <c r="CK5" s="1247"/>
      <c r="CL5" s="1247"/>
      <c r="CM5" s="1247"/>
      <c r="CN5" s="1247"/>
      <c r="CO5" s="1247"/>
      <c r="CP5" s="1247"/>
      <c r="CQ5" s="1247"/>
      <c r="CR5" s="1247"/>
      <c r="CS5" s="1247"/>
      <c r="CT5" s="1247"/>
      <c r="CU5" s="1247"/>
      <c r="CV5" s="1247"/>
      <c r="CW5" s="1247"/>
      <c r="CX5" s="1247"/>
      <c r="CY5" s="1247"/>
      <c r="CZ5" s="1247"/>
      <c r="DA5" s="1247"/>
      <c r="DB5" s="1247"/>
      <c r="DC5" s="1247"/>
      <c r="DD5" s="1247"/>
      <c r="DE5" s="1247"/>
    </row>
    <row r="6" spans="1:109" s="262" customFormat="1" x14ac:dyDescent="0.15">
      <c r="A6" s="1247"/>
      <c r="B6" s="1247"/>
      <c r="C6" s="1247"/>
      <c r="D6" s="1247"/>
      <c r="E6" s="1247"/>
      <c r="F6" s="1247"/>
      <c r="G6" s="1247"/>
      <c r="H6" s="1247"/>
      <c r="I6" s="1247"/>
      <c r="J6" s="1247"/>
      <c r="K6" s="1247"/>
      <c r="L6" s="1247"/>
      <c r="M6" s="1247"/>
      <c r="N6" s="1247"/>
      <c r="O6" s="1247"/>
      <c r="P6" s="1247"/>
      <c r="Q6" s="1247"/>
      <c r="R6" s="1247"/>
      <c r="S6" s="1247"/>
      <c r="T6" s="1247"/>
      <c r="U6" s="1247"/>
      <c r="V6" s="1247"/>
      <c r="W6" s="1247"/>
      <c r="X6" s="1247"/>
      <c r="Y6" s="1247"/>
      <c r="Z6" s="1247"/>
      <c r="AA6" s="1247"/>
      <c r="AB6" s="1247"/>
      <c r="AC6" s="1247"/>
      <c r="AD6" s="1247"/>
      <c r="AE6" s="1247"/>
      <c r="AF6" s="1247"/>
      <c r="AG6" s="1247"/>
      <c r="AH6" s="1247"/>
      <c r="AI6" s="1247"/>
      <c r="AJ6" s="1247"/>
      <c r="AK6" s="1247"/>
      <c r="AL6" s="1247"/>
      <c r="AM6" s="1247"/>
      <c r="AN6" s="1247"/>
      <c r="AO6" s="1247"/>
      <c r="AP6" s="1247"/>
      <c r="AQ6" s="1247"/>
      <c r="AR6" s="1247"/>
      <c r="AS6" s="1247"/>
      <c r="AT6" s="1247"/>
      <c r="AU6" s="1247"/>
      <c r="AV6" s="1247"/>
      <c r="AW6" s="1247"/>
      <c r="AX6" s="1247"/>
      <c r="AY6" s="1247"/>
      <c r="AZ6" s="1247"/>
      <c r="BA6" s="1247"/>
      <c r="BB6" s="1247"/>
      <c r="BC6" s="1247"/>
      <c r="BD6" s="1247"/>
      <c r="BE6" s="1247"/>
      <c r="BF6" s="1247"/>
      <c r="BG6" s="1247"/>
      <c r="BH6" s="1247"/>
      <c r="BI6" s="1247"/>
      <c r="BJ6" s="1247"/>
      <c r="BK6" s="1247"/>
      <c r="BL6" s="1247"/>
      <c r="BM6" s="1247"/>
      <c r="BN6" s="1247"/>
      <c r="BO6" s="1247"/>
      <c r="BP6" s="1247"/>
      <c r="BQ6" s="1247"/>
      <c r="BR6" s="1247"/>
      <c r="BS6" s="1247"/>
      <c r="BT6" s="1247"/>
      <c r="BU6" s="1247"/>
      <c r="BV6" s="1247"/>
      <c r="BW6" s="1247"/>
      <c r="BX6" s="1247"/>
      <c r="BY6" s="1247"/>
      <c r="BZ6" s="1247"/>
      <c r="CA6" s="1247"/>
      <c r="CB6" s="1247"/>
      <c r="CC6" s="1247"/>
      <c r="CD6" s="1247"/>
      <c r="CE6" s="1247"/>
      <c r="CF6" s="1247"/>
      <c r="CG6" s="1247"/>
      <c r="CH6" s="1247"/>
      <c r="CI6" s="1247"/>
      <c r="CJ6" s="1247"/>
      <c r="CK6" s="1247"/>
      <c r="CL6" s="1247"/>
      <c r="CM6" s="1247"/>
      <c r="CN6" s="1247"/>
      <c r="CO6" s="1247"/>
      <c r="CP6" s="1247"/>
      <c r="CQ6" s="1247"/>
      <c r="CR6" s="1247"/>
      <c r="CS6" s="1247"/>
      <c r="CT6" s="1247"/>
      <c r="CU6" s="1247"/>
      <c r="CV6" s="1247"/>
      <c r="CW6" s="1247"/>
      <c r="CX6" s="1247"/>
      <c r="CY6" s="1247"/>
      <c r="CZ6" s="1247"/>
      <c r="DA6" s="1247"/>
      <c r="DB6" s="1247"/>
      <c r="DC6" s="1247"/>
      <c r="DD6" s="1247"/>
      <c r="DE6" s="1247"/>
    </row>
    <row r="7" spans="1:109" s="262" customFormat="1" x14ac:dyDescent="0.15">
      <c r="A7" s="1247"/>
      <c r="B7" s="1247"/>
      <c r="C7" s="1247"/>
      <c r="D7" s="1247"/>
      <c r="E7" s="1247"/>
      <c r="F7" s="1247"/>
      <c r="G7" s="1247"/>
      <c r="H7" s="1247"/>
      <c r="I7" s="1247"/>
      <c r="J7" s="1247"/>
      <c r="K7" s="1247"/>
      <c r="L7" s="1247"/>
      <c r="M7" s="1247"/>
      <c r="N7" s="1247"/>
      <c r="O7" s="1247"/>
      <c r="P7" s="1247"/>
      <c r="Q7" s="1247"/>
      <c r="R7" s="1247"/>
      <c r="S7" s="1247"/>
      <c r="T7" s="1247"/>
      <c r="U7" s="1247"/>
      <c r="V7" s="1247"/>
      <c r="W7" s="1247"/>
      <c r="X7" s="1247"/>
      <c r="Y7" s="1247"/>
      <c r="Z7" s="1247"/>
      <c r="AA7" s="1247"/>
      <c r="AB7" s="1247"/>
      <c r="AC7" s="1247"/>
      <c r="AD7" s="1247"/>
      <c r="AE7" s="1247"/>
      <c r="AF7" s="1247"/>
      <c r="AG7" s="1247"/>
      <c r="AH7" s="1247"/>
      <c r="AI7" s="1247"/>
      <c r="AJ7" s="1247"/>
      <c r="AK7" s="1247"/>
      <c r="AL7" s="1247"/>
      <c r="AM7" s="1247"/>
      <c r="AN7" s="1247"/>
      <c r="AO7" s="1247"/>
      <c r="AP7" s="1247"/>
      <c r="AQ7" s="1247"/>
      <c r="AR7" s="1247"/>
      <c r="AS7" s="1247"/>
      <c r="AT7" s="1247"/>
      <c r="AU7" s="1247"/>
      <c r="AV7" s="1247"/>
      <c r="AW7" s="1247"/>
      <c r="AX7" s="1247"/>
      <c r="AY7" s="1247"/>
      <c r="AZ7" s="1247"/>
      <c r="BA7" s="1247"/>
      <c r="BB7" s="1247"/>
      <c r="BC7" s="1247"/>
      <c r="BD7" s="1247"/>
      <c r="BE7" s="1247"/>
      <c r="BF7" s="1247"/>
      <c r="BG7" s="1247"/>
      <c r="BH7" s="1247"/>
      <c r="BI7" s="1247"/>
      <c r="BJ7" s="1247"/>
      <c r="BK7" s="1247"/>
      <c r="BL7" s="1247"/>
      <c r="BM7" s="1247"/>
      <c r="BN7" s="1247"/>
      <c r="BO7" s="1247"/>
      <c r="BP7" s="1247"/>
      <c r="BQ7" s="1247"/>
      <c r="BR7" s="1247"/>
      <c r="BS7" s="1247"/>
      <c r="BT7" s="1247"/>
      <c r="BU7" s="1247"/>
      <c r="BV7" s="1247"/>
      <c r="BW7" s="1247"/>
      <c r="BX7" s="1247"/>
      <c r="BY7" s="1247"/>
      <c r="BZ7" s="1247"/>
      <c r="CA7" s="1247"/>
      <c r="CB7" s="1247"/>
      <c r="CC7" s="1247"/>
      <c r="CD7" s="1247"/>
      <c r="CE7" s="1247"/>
      <c r="CF7" s="1247"/>
      <c r="CG7" s="1247"/>
      <c r="CH7" s="1247"/>
      <c r="CI7" s="1247"/>
      <c r="CJ7" s="1247"/>
      <c r="CK7" s="1247"/>
      <c r="CL7" s="1247"/>
      <c r="CM7" s="1247"/>
      <c r="CN7" s="1247"/>
      <c r="CO7" s="1247"/>
      <c r="CP7" s="1247"/>
      <c r="CQ7" s="1247"/>
      <c r="CR7" s="1247"/>
      <c r="CS7" s="1247"/>
      <c r="CT7" s="1247"/>
      <c r="CU7" s="1247"/>
      <c r="CV7" s="1247"/>
      <c r="CW7" s="1247"/>
      <c r="CX7" s="1247"/>
      <c r="CY7" s="1247"/>
      <c r="CZ7" s="1247"/>
      <c r="DA7" s="1247"/>
      <c r="DB7" s="1247"/>
      <c r="DC7" s="1247"/>
      <c r="DD7" s="1247"/>
      <c r="DE7" s="1247"/>
    </row>
    <row r="8" spans="1:109" s="262" customFormat="1" x14ac:dyDescent="0.15">
      <c r="A8" s="1247"/>
      <c r="B8" s="1247"/>
      <c r="C8" s="1247"/>
      <c r="D8" s="1247"/>
      <c r="E8" s="1247"/>
      <c r="F8" s="1247"/>
      <c r="G8" s="1247"/>
      <c r="H8" s="1247"/>
      <c r="I8" s="1247"/>
      <c r="J8" s="1247"/>
      <c r="K8" s="1247"/>
      <c r="L8" s="1247"/>
      <c r="M8" s="1247"/>
      <c r="N8" s="1247"/>
      <c r="O8" s="1247"/>
      <c r="P8" s="1247"/>
      <c r="Q8" s="1247"/>
      <c r="R8" s="1247"/>
      <c r="S8" s="1247"/>
      <c r="T8" s="1247"/>
      <c r="U8" s="1247"/>
      <c r="V8" s="1247"/>
      <c r="W8" s="1247"/>
      <c r="X8" s="1247"/>
      <c r="Y8" s="1247"/>
      <c r="Z8" s="1247"/>
      <c r="AA8" s="1247"/>
      <c r="AB8" s="1247"/>
      <c r="AC8" s="1247"/>
      <c r="AD8" s="1247"/>
      <c r="AE8" s="1247"/>
      <c r="AF8" s="1247"/>
      <c r="AG8" s="1247"/>
      <c r="AH8" s="1247"/>
      <c r="AI8" s="1247"/>
      <c r="AJ8" s="1247"/>
      <c r="AK8" s="1247"/>
      <c r="AL8" s="1247"/>
      <c r="AM8" s="1247"/>
      <c r="AN8" s="1247"/>
      <c r="AO8" s="1247"/>
      <c r="AP8" s="1247"/>
      <c r="AQ8" s="1247"/>
      <c r="AR8" s="1247"/>
      <c r="AS8" s="1247"/>
      <c r="AT8" s="1247"/>
      <c r="AU8" s="1247"/>
      <c r="AV8" s="1247"/>
      <c r="AW8" s="1247"/>
      <c r="AX8" s="1247"/>
      <c r="AY8" s="1247"/>
      <c r="AZ8" s="1247"/>
      <c r="BA8" s="1247"/>
      <c r="BB8" s="1247"/>
      <c r="BC8" s="1247"/>
      <c r="BD8" s="1247"/>
      <c r="BE8" s="1247"/>
      <c r="BF8" s="1247"/>
      <c r="BG8" s="1247"/>
      <c r="BH8" s="1247"/>
      <c r="BI8" s="1247"/>
      <c r="BJ8" s="1247"/>
      <c r="BK8" s="1247"/>
      <c r="BL8" s="1247"/>
      <c r="BM8" s="1247"/>
      <c r="BN8" s="1247"/>
      <c r="BO8" s="1247"/>
      <c r="BP8" s="1247"/>
      <c r="BQ8" s="1247"/>
      <c r="BR8" s="1247"/>
      <c r="BS8" s="1247"/>
      <c r="BT8" s="1247"/>
      <c r="BU8" s="1247"/>
      <c r="BV8" s="1247"/>
      <c r="BW8" s="1247"/>
      <c r="BX8" s="1247"/>
      <c r="BY8" s="1247"/>
      <c r="BZ8" s="1247"/>
      <c r="CA8" s="1247"/>
      <c r="CB8" s="1247"/>
      <c r="CC8" s="1247"/>
      <c r="CD8" s="1247"/>
      <c r="CE8" s="1247"/>
      <c r="CF8" s="1247"/>
      <c r="CG8" s="1247"/>
      <c r="CH8" s="1247"/>
      <c r="CI8" s="1247"/>
      <c r="CJ8" s="1247"/>
      <c r="CK8" s="1247"/>
      <c r="CL8" s="1247"/>
      <c r="CM8" s="1247"/>
      <c r="CN8" s="1247"/>
      <c r="CO8" s="1247"/>
      <c r="CP8" s="1247"/>
      <c r="CQ8" s="1247"/>
      <c r="CR8" s="1247"/>
      <c r="CS8" s="1247"/>
      <c r="CT8" s="1247"/>
      <c r="CU8" s="1247"/>
      <c r="CV8" s="1247"/>
      <c r="CW8" s="1247"/>
      <c r="CX8" s="1247"/>
      <c r="CY8" s="1247"/>
      <c r="CZ8" s="1247"/>
      <c r="DA8" s="1247"/>
      <c r="DB8" s="1247"/>
      <c r="DC8" s="1247"/>
      <c r="DD8" s="1247"/>
      <c r="DE8" s="1247"/>
    </row>
    <row r="9" spans="1:109" s="262" customFormat="1" x14ac:dyDescent="0.15">
      <c r="A9" s="1247"/>
      <c r="B9" s="1247"/>
      <c r="C9" s="1247"/>
      <c r="D9" s="1247"/>
      <c r="E9" s="1247"/>
      <c r="F9" s="1247"/>
      <c r="G9" s="1247"/>
      <c r="H9" s="1247"/>
      <c r="I9" s="1247"/>
      <c r="J9" s="1247"/>
      <c r="K9" s="1247"/>
      <c r="L9" s="1247"/>
      <c r="M9" s="1247"/>
      <c r="N9" s="1247"/>
      <c r="O9" s="1247"/>
      <c r="P9" s="1247"/>
      <c r="Q9" s="1247"/>
      <c r="R9" s="1247"/>
      <c r="S9" s="1247"/>
      <c r="T9" s="1247"/>
      <c r="U9" s="1247"/>
      <c r="V9" s="1247"/>
      <c r="W9" s="1247"/>
      <c r="X9" s="1247"/>
      <c r="Y9" s="1247"/>
      <c r="Z9" s="1247"/>
      <c r="AA9" s="1247"/>
      <c r="AB9" s="1247"/>
      <c r="AC9" s="1247"/>
      <c r="AD9" s="1247"/>
      <c r="AE9" s="1247"/>
      <c r="AF9" s="1247"/>
      <c r="AG9" s="1247"/>
      <c r="AH9" s="1247"/>
      <c r="AI9" s="1247"/>
      <c r="AJ9" s="1247"/>
      <c r="AK9" s="1247"/>
      <c r="AL9" s="1247"/>
      <c r="AM9" s="1247"/>
      <c r="AN9" s="1247"/>
      <c r="AO9" s="1247"/>
      <c r="AP9" s="1247"/>
      <c r="AQ9" s="1247"/>
      <c r="AR9" s="1247"/>
      <c r="AS9" s="1247"/>
      <c r="AT9" s="1247"/>
      <c r="AU9" s="1247"/>
      <c r="AV9" s="1247"/>
      <c r="AW9" s="1247"/>
      <c r="AX9" s="1247"/>
      <c r="AY9" s="1247"/>
      <c r="AZ9" s="1247"/>
      <c r="BA9" s="1247"/>
      <c r="BB9" s="1247"/>
      <c r="BC9" s="1247"/>
      <c r="BD9" s="1247"/>
      <c r="BE9" s="1247"/>
      <c r="BF9" s="1247"/>
      <c r="BG9" s="1247"/>
      <c r="BH9" s="1247"/>
      <c r="BI9" s="1247"/>
      <c r="BJ9" s="1247"/>
      <c r="BK9" s="1247"/>
      <c r="BL9" s="1247"/>
      <c r="BM9" s="1247"/>
      <c r="BN9" s="1247"/>
      <c r="BO9" s="1247"/>
      <c r="BP9" s="1247"/>
      <c r="BQ9" s="1247"/>
      <c r="BR9" s="1247"/>
      <c r="BS9" s="1247"/>
      <c r="BT9" s="1247"/>
      <c r="BU9" s="1247"/>
      <c r="BV9" s="1247"/>
      <c r="BW9" s="1247"/>
      <c r="BX9" s="1247"/>
      <c r="BY9" s="1247"/>
      <c r="BZ9" s="1247"/>
      <c r="CA9" s="1247"/>
      <c r="CB9" s="1247"/>
      <c r="CC9" s="1247"/>
      <c r="CD9" s="1247"/>
      <c r="CE9" s="1247"/>
      <c r="CF9" s="1247"/>
      <c r="CG9" s="1247"/>
      <c r="CH9" s="1247"/>
      <c r="CI9" s="1247"/>
      <c r="CJ9" s="1247"/>
      <c r="CK9" s="1247"/>
      <c r="CL9" s="1247"/>
      <c r="CM9" s="1247"/>
      <c r="CN9" s="1247"/>
      <c r="CO9" s="1247"/>
      <c r="CP9" s="1247"/>
      <c r="CQ9" s="1247"/>
      <c r="CR9" s="1247"/>
      <c r="CS9" s="1247"/>
      <c r="CT9" s="1247"/>
      <c r="CU9" s="1247"/>
      <c r="CV9" s="1247"/>
      <c r="CW9" s="1247"/>
      <c r="CX9" s="1247"/>
      <c r="CY9" s="1247"/>
      <c r="CZ9" s="1247"/>
      <c r="DA9" s="1247"/>
      <c r="DB9" s="1247"/>
      <c r="DC9" s="1247"/>
      <c r="DD9" s="1247"/>
      <c r="DE9" s="1247"/>
    </row>
    <row r="10" spans="1:109" s="262" customFormat="1" x14ac:dyDescent="0.15">
      <c r="A10" s="1247"/>
      <c r="B10" s="1247"/>
      <c r="C10" s="1247"/>
      <c r="D10" s="1247"/>
      <c r="E10" s="1247"/>
      <c r="F10" s="1247"/>
      <c r="G10" s="1247"/>
      <c r="H10" s="1247"/>
      <c r="I10" s="1247"/>
      <c r="J10" s="1247"/>
      <c r="K10" s="1247"/>
      <c r="L10" s="1247"/>
      <c r="M10" s="1247"/>
      <c r="N10" s="1247"/>
      <c r="O10" s="1247"/>
      <c r="P10" s="1247"/>
      <c r="Q10" s="1247"/>
      <c r="R10" s="1247"/>
      <c r="S10" s="1247"/>
      <c r="T10" s="1247"/>
      <c r="U10" s="1247"/>
      <c r="V10" s="1247"/>
      <c r="W10" s="1247"/>
      <c r="X10" s="1247"/>
      <c r="Y10" s="1247"/>
      <c r="Z10" s="1247"/>
      <c r="AA10" s="1247"/>
      <c r="AB10" s="1247"/>
      <c r="AC10" s="1247"/>
      <c r="AD10" s="1247"/>
      <c r="AE10" s="1247"/>
      <c r="AF10" s="1247"/>
      <c r="AG10" s="1247"/>
      <c r="AH10" s="1247"/>
      <c r="AI10" s="1247"/>
      <c r="AJ10" s="1247"/>
      <c r="AK10" s="1247"/>
      <c r="AL10" s="1247"/>
      <c r="AM10" s="1247"/>
      <c r="AN10" s="1247"/>
      <c r="AO10" s="1247"/>
      <c r="AP10" s="1247"/>
      <c r="AQ10" s="1247"/>
      <c r="AR10" s="1247"/>
      <c r="AS10" s="1247"/>
      <c r="AT10" s="1247"/>
      <c r="AU10" s="1247"/>
      <c r="AV10" s="1247"/>
      <c r="AW10" s="1247"/>
      <c r="AX10" s="1247"/>
      <c r="AY10" s="1247"/>
      <c r="AZ10" s="1247"/>
      <c r="BA10" s="1247"/>
      <c r="BB10" s="1247"/>
      <c r="BC10" s="1247"/>
      <c r="BD10" s="1247"/>
      <c r="BE10" s="1247"/>
      <c r="BF10" s="1247"/>
      <c r="BG10" s="1247"/>
      <c r="BH10" s="1247"/>
      <c r="BI10" s="1247"/>
      <c r="BJ10" s="1247"/>
      <c r="BK10" s="1247"/>
      <c r="BL10" s="1247"/>
      <c r="BM10" s="1247"/>
      <c r="BN10" s="1247"/>
      <c r="BO10" s="1247"/>
      <c r="BP10" s="1247"/>
      <c r="BQ10" s="1247"/>
      <c r="BR10" s="1247"/>
      <c r="BS10" s="1247"/>
      <c r="BT10" s="1247"/>
      <c r="BU10" s="1247"/>
      <c r="BV10" s="1247"/>
      <c r="BW10" s="1247"/>
      <c r="BX10" s="1247"/>
      <c r="BY10" s="1247"/>
      <c r="BZ10" s="1247"/>
      <c r="CA10" s="1247"/>
      <c r="CB10" s="1247"/>
      <c r="CC10" s="1247"/>
      <c r="CD10" s="1247"/>
      <c r="CE10" s="1247"/>
      <c r="CF10" s="1247"/>
      <c r="CG10" s="1247"/>
      <c r="CH10" s="1247"/>
      <c r="CI10" s="1247"/>
      <c r="CJ10" s="1247"/>
      <c r="CK10" s="1247"/>
      <c r="CL10" s="1247"/>
      <c r="CM10" s="1247"/>
      <c r="CN10" s="1247"/>
      <c r="CO10" s="1247"/>
      <c r="CP10" s="1247"/>
      <c r="CQ10" s="1247"/>
      <c r="CR10" s="1247"/>
      <c r="CS10" s="1247"/>
      <c r="CT10" s="1247"/>
      <c r="CU10" s="1247"/>
      <c r="CV10" s="1247"/>
      <c r="CW10" s="1247"/>
      <c r="CX10" s="1247"/>
      <c r="CY10" s="1247"/>
      <c r="CZ10" s="1247"/>
      <c r="DA10" s="1247"/>
      <c r="DB10" s="1247"/>
      <c r="DC10" s="1247"/>
      <c r="DD10" s="1247"/>
      <c r="DE10" s="1247"/>
    </row>
    <row r="11" spans="1:109" s="262" customFormat="1" x14ac:dyDescent="0.15">
      <c r="A11" s="1247"/>
      <c r="B11" s="1247"/>
      <c r="C11" s="1247"/>
      <c r="D11" s="1247"/>
      <c r="E11" s="1247"/>
      <c r="F11" s="1247"/>
      <c r="G11" s="1247"/>
      <c r="H11" s="1247"/>
      <c r="I11" s="1247"/>
      <c r="J11" s="1247"/>
      <c r="K11" s="1247"/>
      <c r="L11" s="1247"/>
      <c r="M11" s="1247"/>
      <c r="N11" s="1247"/>
      <c r="O11" s="1247"/>
      <c r="P11" s="1247"/>
      <c r="Q11" s="1247"/>
      <c r="R11" s="1247"/>
      <c r="S11" s="1247"/>
      <c r="T11" s="1247"/>
      <c r="U11" s="1247"/>
      <c r="V11" s="1247"/>
      <c r="W11" s="1247"/>
      <c r="X11" s="1247"/>
      <c r="Y11" s="1247"/>
      <c r="Z11" s="1247"/>
      <c r="AA11" s="1247"/>
      <c r="AB11" s="1247"/>
      <c r="AC11" s="1247"/>
      <c r="AD11" s="1247"/>
      <c r="AE11" s="1247"/>
      <c r="AF11" s="1247"/>
      <c r="AG11" s="1247"/>
      <c r="AH11" s="1247"/>
      <c r="AI11" s="1247"/>
      <c r="AJ11" s="1247"/>
      <c r="AK11" s="1247"/>
      <c r="AL11" s="1247"/>
      <c r="AM11" s="1247"/>
      <c r="AN11" s="1247"/>
      <c r="AO11" s="1247"/>
      <c r="AP11" s="1247"/>
      <c r="AQ11" s="1247"/>
      <c r="AR11" s="1247"/>
      <c r="AS11" s="1247"/>
      <c r="AT11" s="1247"/>
      <c r="AU11" s="1247"/>
      <c r="AV11" s="1247"/>
      <c r="AW11" s="1247"/>
      <c r="AX11" s="1247"/>
      <c r="AY11" s="1247"/>
      <c r="AZ11" s="1247"/>
      <c r="BA11" s="1247"/>
      <c r="BB11" s="1247"/>
      <c r="BC11" s="1247"/>
      <c r="BD11" s="1247"/>
      <c r="BE11" s="1247"/>
      <c r="BF11" s="1247"/>
      <c r="BG11" s="1247"/>
      <c r="BH11" s="1247"/>
      <c r="BI11" s="1247"/>
      <c r="BJ11" s="1247"/>
      <c r="BK11" s="1247"/>
      <c r="BL11" s="1247"/>
      <c r="BM11" s="1247"/>
      <c r="BN11" s="1247"/>
      <c r="BO11" s="1247"/>
      <c r="BP11" s="1247"/>
      <c r="BQ11" s="1247"/>
      <c r="BR11" s="1247"/>
      <c r="BS11" s="1247"/>
      <c r="BT11" s="1247"/>
      <c r="BU11" s="1247"/>
      <c r="BV11" s="1247"/>
      <c r="BW11" s="1247"/>
      <c r="BX11" s="1247"/>
      <c r="BY11" s="1247"/>
      <c r="BZ11" s="1247"/>
      <c r="CA11" s="1247"/>
      <c r="CB11" s="1247"/>
      <c r="CC11" s="1247"/>
      <c r="CD11" s="1247"/>
      <c r="CE11" s="1247"/>
      <c r="CF11" s="1247"/>
      <c r="CG11" s="1247"/>
      <c r="CH11" s="1247"/>
      <c r="CI11" s="1247"/>
      <c r="CJ11" s="1247"/>
      <c r="CK11" s="1247"/>
      <c r="CL11" s="1247"/>
      <c r="CM11" s="1247"/>
      <c r="CN11" s="1247"/>
      <c r="CO11" s="1247"/>
      <c r="CP11" s="1247"/>
      <c r="CQ11" s="1247"/>
      <c r="CR11" s="1247"/>
      <c r="CS11" s="1247"/>
      <c r="CT11" s="1247"/>
      <c r="CU11" s="1247"/>
      <c r="CV11" s="1247"/>
      <c r="CW11" s="1247"/>
      <c r="CX11" s="1247"/>
      <c r="CY11" s="1247"/>
      <c r="CZ11" s="1247"/>
      <c r="DA11" s="1247"/>
      <c r="DB11" s="1247"/>
      <c r="DC11" s="1247"/>
      <c r="DD11" s="1247"/>
      <c r="DE11" s="1247"/>
    </row>
    <row r="12" spans="1:109" s="262" customFormat="1" x14ac:dyDescent="0.15">
      <c r="A12" s="1247"/>
      <c r="B12" s="1247"/>
      <c r="C12" s="1247"/>
      <c r="D12" s="1247"/>
      <c r="E12" s="1247"/>
      <c r="F12" s="1247"/>
      <c r="G12" s="1247"/>
      <c r="H12" s="1247"/>
      <c r="I12" s="1247"/>
      <c r="J12" s="1247"/>
      <c r="K12" s="1247"/>
      <c r="L12" s="1247"/>
      <c r="M12" s="1247"/>
      <c r="N12" s="1247"/>
      <c r="O12" s="1247"/>
      <c r="P12" s="1247"/>
      <c r="Q12" s="1247"/>
      <c r="R12" s="1247"/>
      <c r="S12" s="1247"/>
      <c r="T12" s="1247"/>
      <c r="U12" s="1247"/>
      <c r="V12" s="1247"/>
      <c r="W12" s="1247"/>
      <c r="X12" s="1247"/>
      <c r="Y12" s="1247"/>
      <c r="Z12" s="1247"/>
      <c r="AA12" s="1247"/>
      <c r="AB12" s="1247"/>
      <c r="AC12" s="1247"/>
      <c r="AD12" s="1247"/>
      <c r="AE12" s="1247"/>
      <c r="AF12" s="1247"/>
      <c r="AG12" s="1247"/>
      <c r="AH12" s="1247"/>
      <c r="AI12" s="1247"/>
      <c r="AJ12" s="1247"/>
      <c r="AK12" s="1247"/>
      <c r="AL12" s="1247"/>
      <c r="AM12" s="1247"/>
      <c r="AN12" s="1247"/>
      <c r="AO12" s="1247"/>
      <c r="AP12" s="1247"/>
      <c r="AQ12" s="1247"/>
      <c r="AR12" s="1247"/>
      <c r="AS12" s="1247"/>
      <c r="AT12" s="1247"/>
      <c r="AU12" s="1247"/>
      <c r="AV12" s="1247"/>
      <c r="AW12" s="1247"/>
      <c r="AX12" s="1247"/>
      <c r="AY12" s="1247"/>
      <c r="AZ12" s="1247"/>
      <c r="BA12" s="1247"/>
      <c r="BB12" s="1247"/>
      <c r="BC12" s="1247"/>
      <c r="BD12" s="1247"/>
      <c r="BE12" s="1247"/>
      <c r="BF12" s="1247"/>
      <c r="BG12" s="1247"/>
      <c r="BH12" s="1247"/>
      <c r="BI12" s="1247"/>
      <c r="BJ12" s="1247"/>
      <c r="BK12" s="1247"/>
      <c r="BL12" s="1247"/>
      <c r="BM12" s="1247"/>
      <c r="BN12" s="1247"/>
      <c r="BO12" s="1247"/>
      <c r="BP12" s="1247"/>
      <c r="BQ12" s="1247"/>
      <c r="BR12" s="1247"/>
      <c r="BS12" s="1247"/>
      <c r="BT12" s="1247"/>
      <c r="BU12" s="1247"/>
      <c r="BV12" s="1247"/>
      <c r="BW12" s="1247"/>
      <c r="BX12" s="1247"/>
      <c r="BY12" s="1247"/>
      <c r="BZ12" s="1247"/>
      <c r="CA12" s="1247"/>
      <c r="CB12" s="1247"/>
      <c r="CC12" s="1247"/>
      <c r="CD12" s="1247"/>
      <c r="CE12" s="1247"/>
      <c r="CF12" s="1247"/>
      <c r="CG12" s="1247"/>
      <c r="CH12" s="1247"/>
      <c r="CI12" s="1247"/>
      <c r="CJ12" s="1247"/>
      <c r="CK12" s="1247"/>
      <c r="CL12" s="1247"/>
      <c r="CM12" s="1247"/>
      <c r="CN12" s="1247"/>
      <c r="CO12" s="1247"/>
      <c r="CP12" s="1247"/>
      <c r="CQ12" s="1247"/>
      <c r="CR12" s="1247"/>
      <c r="CS12" s="1247"/>
      <c r="CT12" s="1247"/>
      <c r="CU12" s="1247"/>
      <c r="CV12" s="1247"/>
      <c r="CW12" s="1247"/>
      <c r="CX12" s="1247"/>
      <c r="CY12" s="1247"/>
      <c r="CZ12" s="1247"/>
      <c r="DA12" s="1247"/>
      <c r="DB12" s="1247"/>
      <c r="DC12" s="1247"/>
      <c r="DD12" s="1247"/>
      <c r="DE12" s="1247"/>
    </row>
    <row r="13" spans="1:109" s="262" customFormat="1" x14ac:dyDescent="0.15">
      <c r="A13" s="1247"/>
      <c r="B13" s="1247"/>
      <c r="C13" s="1247"/>
      <c r="D13" s="1247"/>
      <c r="E13" s="1247"/>
      <c r="F13" s="1247"/>
      <c r="G13" s="1247"/>
      <c r="H13" s="1247"/>
      <c r="I13" s="1247"/>
      <c r="J13" s="1247"/>
      <c r="K13" s="1247"/>
      <c r="L13" s="1247"/>
      <c r="M13" s="1247"/>
      <c r="N13" s="1247"/>
      <c r="O13" s="1247"/>
      <c r="P13" s="1247"/>
      <c r="Q13" s="1247"/>
      <c r="R13" s="1247"/>
      <c r="S13" s="1247"/>
      <c r="T13" s="1247"/>
      <c r="U13" s="1247"/>
      <c r="V13" s="1247"/>
      <c r="W13" s="1247"/>
      <c r="X13" s="1247"/>
      <c r="Y13" s="1247"/>
      <c r="Z13" s="1247"/>
      <c r="AA13" s="1247"/>
      <c r="AB13" s="1247"/>
      <c r="AC13" s="1247"/>
      <c r="AD13" s="1247"/>
      <c r="AE13" s="1247"/>
      <c r="AF13" s="1247"/>
      <c r="AG13" s="1247"/>
      <c r="AH13" s="1247"/>
      <c r="AI13" s="1247"/>
      <c r="AJ13" s="1247"/>
      <c r="AK13" s="1247"/>
      <c r="AL13" s="1247"/>
      <c r="AM13" s="1247"/>
      <c r="AN13" s="1247"/>
      <c r="AO13" s="1247"/>
      <c r="AP13" s="1247"/>
      <c r="AQ13" s="1247"/>
      <c r="AR13" s="1247"/>
      <c r="AS13" s="1247"/>
      <c r="AT13" s="1247"/>
      <c r="AU13" s="1247"/>
      <c r="AV13" s="1247"/>
      <c r="AW13" s="1247"/>
      <c r="AX13" s="1247"/>
      <c r="AY13" s="1247"/>
      <c r="AZ13" s="1247"/>
      <c r="BA13" s="1247"/>
      <c r="BB13" s="1247"/>
      <c r="BC13" s="1247"/>
      <c r="BD13" s="1247"/>
      <c r="BE13" s="1247"/>
      <c r="BF13" s="1247"/>
      <c r="BG13" s="1247"/>
      <c r="BH13" s="1247"/>
      <c r="BI13" s="1247"/>
      <c r="BJ13" s="1247"/>
      <c r="BK13" s="1247"/>
      <c r="BL13" s="1247"/>
      <c r="BM13" s="1247"/>
      <c r="BN13" s="1247"/>
      <c r="BO13" s="1247"/>
      <c r="BP13" s="1247"/>
      <c r="BQ13" s="1247"/>
      <c r="BR13" s="1247"/>
      <c r="BS13" s="1247"/>
      <c r="BT13" s="1247"/>
      <c r="BU13" s="1247"/>
      <c r="BV13" s="1247"/>
      <c r="BW13" s="1247"/>
      <c r="BX13" s="1247"/>
      <c r="BY13" s="1247"/>
      <c r="BZ13" s="1247"/>
      <c r="CA13" s="1247"/>
      <c r="CB13" s="1247"/>
      <c r="CC13" s="1247"/>
      <c r="CD13" s="1247"/>
      <c r="CE13" s="1247"/>
      <c r="CF13" s="1247"/>
      <c r="CG13" s="1247"/>
      <c r="CH13" s="1247"/>
      <c r="CI13" s="1247"/>
      <c r="CJ13" s="1247"/>
      <c r="CK13" s="1247"/>
      <c r="CL13" s="1247"/>
      <c r="CM13" s="1247"/>
      <c r="CN13" s="1247"/>
      <c r="CO13" s="1247"/>
      <c r="CP13" s="1247"/>
      <c r="CQ13" s="1247"/>
      <c r="CR13" s="1247"/>
      <c r="CS13" s="1247"/>
      <c r="CT13" s="1247"/>
      <c r="CU13" s="1247"/>
      <c r="CV13" s="1247"/>
      <c r="CW13" s="1247"/>
      <c r="CX13" s="1247"/>
      <c r="CY13" s="1247"/>
      <c r="CZ13" s="1247"/>
      <c r="DA13" s="1247"/>
      <c r="DB13" s="1247"/>
      <c r="DC13" s="1247"/>
      <c r="DD13" s="1247"/>
      <c r="DE13" s="1247"/>
    </row>
    <row r="14" spans="1:109" s="262" customFormat="1" x14ac:dyDescent="0.15">
      <c r="A14" s="1247"/>
      <c r="B14" s="1247"/>
      <c r="C14" s="1247"/>
      <c r="D14" s="1247"/>
      <c r="E14" s="1247"/>
      <c r="F14" s="1247"/>
      <c r="G14" s="1247"/>
      <c r="H14" s="1247"/>
      <c r="I14" s="1247"/>
      <c r="J14" s="1247"/>
      <c r="K14" s="1247"/>
      <c r="L14" s="1247"/>
      <c r="M14" s="1247"/>
      <c r="N14" s="1247"/>
      <c r="O14" s="1247"/>
      <c r="P14" s="1247"/>
      <c r="Q14" s="1247"/>
      <c r="R14" s="1247"/>
      <c r="S14" s="1247"/>
      <c r="T14" s="1247"/>
      <c r="U14" s="1247"/>
      <c r="V14" s="1247"/>
      <c r="W14" s="1247"/>
      <c r="X14" s="1247"/>
      <c r="Y14" s="1247"/>
      <c r="Z14" s="1247"/>
      <c r="AA14" s="1247"/>
      <c r="AB14" s="1247"/>
      <c r="AC14" s="1247"/>
      <c r="AD14" s="1247"/>
      <c r="AE14" s="1247"/>
      <c r="AF14" s="1247"/>
      <c r="AG14" s="1247"/>
      <c r="AH14" s="1247"/>
      <c r="AI14" s="1247"/>
      <c r="AJ14" s="1247"/>
      <c r="AK14" s="1247"/>
      <c r="AL14" s="1247"/>
      <c r="AM14" s="1247"/>
      <c r="AN14" s="1247"/>
      <c r="AO14" s="1247"/>
      <c r="AP14" s="1247"/>
      <c r="AQ14" s="1247"/>
      <c r="AR14" s="1247"/>
      <c r="AS14" s="1247"/>
      <c r="AT14" s="1247"/>
      <c r="AU14" s="1247"/>
      <c r="AV14" s="1247"/>
      <c r="AW14" s="1247"/>
      <c r="AX14" s="1247"/>
      <c r="AY14" s="1247"/>
      <c r="AZ14" s="1247"/>
      <c r="BA14" s="1247"/>
      <c r="BB14" s="1247"/>
      <c r="BC14" s="1247"/>
      <c r="BD14" s="1247"/>
      <c r="BE14" s="1247"/>
      <c r="BF14" s="1247"/>
      <c r="BG14" s="1247"/>
      <c r="BH14" s="1247"/>
      <c r="BI14" s="1247"/>
      <c r="BJ14" s="1247"/>
      <c r="BK14" s="1247"/>
      <c r="BL14" s="1247"/>
      <c r="BM14" s="1247"/>
      <c r="BN14" s="1247"/>
      <c r="BO14" s="1247"/>
      <c r="BP14" s="1247"/>
      <c r="BQ14" s="1247"/>
      <c r="BR14" s="1247"/>
      <c r="BS14" s="1247"/>
      <c r="BT14" s="1247"/>
      <c r="BU14" s="1247"/>
      <c r="BV14" s="1247"/>
      <c r="BW14" s="1247"/>
      <c r="BX14" s="1247"/>
      <c r="BY14" s="1247"/>
      <c r="BZ14" s="1247"/>
      <c r="CA14" s="1247"/>
      <c r="CB14" s="1247"/>
      <c r="CC14" s="1247"/>
      <c r="CD14" s="1247"/>
      <c r="CE14" s="1247"/>
      <c r="CF14" s="1247"/>
      <c r="CG14" s="1247"/>
      <c r="CH14" s="1247"/>
      <c r="CI14" s="1247"/>
      <c r="CJ14" s="1247"/>
      <c r="CK14" s="1247"/>
      <c r="CL14" s="1247"/>
      <c r="CM14" s="1247"/>
      <c r="CN14" s="1247"/>
      <c r="CO14" s="1247"/>
      <c r="CP14" s="1247"/>
      <c r="CQ14" s="1247"/>
      <c r="CR14" s="1247"/>
      <c r="CS14" s="1247"/>
      <c r="CT14" s="1247"/>
      <c r="CU14" s="1247"/>
      <c r="CV14" s="1247"/>
      <c r="CW14" s="1247"/>
      <c r="CX14" s="1247"/>
      <c r="CY14" s="1247"/>
      <c r="CZ14" s="1247"/>
      <c r="DA14" s="1247"/>
      <c r="DB14" s="1247"/>
      <c r="DC14" s="1247"/>
      <c r="DD14" s="1247"/>
      <c r="DE14" s="1247"/>
    </row>
    <row r="15" spans="1:109" s="262" customFormat="1" x14ac:dyDescent="0.15">
      <c r="A15" s="1246"/>
      <c r="B15" s="1247"/>
      <c r="C15" s="1247"/>
      <c r="D15" s="1247"/>
      <c r="E15" s="1247"/>
      <c r="F15" s="1247"/>
      <c r="G15" s="1247"/>
      <c r="H15" s="1247"/>
      <c r="I15" s="1247"/>
      <c r="J15" s="1247"/>
      <c r="K15" s="1247"/>
      <c r="L15" s="1247"/>
      <c r="M15" s="1247"/>
      <c r="N15" s="1247"/>
      <c r="O15" s="1247"/>
      <c r="P15" s="1247"/>
      <c r="Q15" s="1247"/>
      <c r="R15" s="1247"/>
      <c r="S15" s="1247"/>
      <c r="T15" s="1247"/>
      <c r="U15" s="1247"/>
      <c r="V15" s="1247"/>
      <c r="W15" s="1247"/>
      <c r="X15" s="1247"/>
      <c r="Y15" s="1247"/>
      <c r="Z15" s="1247"/>
      <c r="AA15" s="1247"/>
      <c r="AB15" s="1247"/>
      <c r="AC15" s="1247"/>
      <c r="AD15" s="1247"/>
      <c r="AE15" s="1247"/>
      <c r="AF15" s="1247"/>
      <c r="AG15" s="1247"/>
      <c r="AH15" s="1247"/>
      <c r="AI15" s="1247"/>
      <c r="AJ15" s="1247"/>
      <c r="AK15" s="1247"/>
      <c r="AL15" s="1247"/>
      <c r="AM15" s="1247"/>
      <c r="AN15" s="1247"/>
      <c r="AO15" s="1247"/>
      <c r="AP15" s="1247"/>
      <c r="AQ15" s="1247"/>
      <c r="AR15" s="1247"/>
      <c r="AS15" s="1247"/>
      <c r="AT15" s="1247"/>
      <c r="AU15" s="1247"/>
      <c r="AV15" s="1247"/>
      <c r="AW15" s="1247"/>
      <c r="AX15" s="1247"/>
      <c r="AY15" s="1247"/>
      <c r="AZ15" s="1247"/>
      <c r="BA15" s="1247"/>
      <c r="BB15" s="1247"/>
      <c r="BC15" s="1247"/>
      <c r="BD15" s="1247"/>
      <c r="BE15" s="1247"/>
      <c r="BF15" s="1247"/>
      <c r="BG15" s="1247"/>
      <c r="BH15" s="1247"/>
      <c r="BI15" s="1247"/>
      <c r="BJ15" s="1247"/>
      <c r="BK15" s="1247"/>
      <c r="BL15" s="1247"/>
      <c r="BM15" s="1247"/>
      <c r="BN15" s="1247"/>
      <c r="BO15" s="1247"/>
      <c r="BP15" s="1247"/>
      <c r="BQ15" s="1247"/>
      <c r="BR15" s="1247"/>
      <c r="BS15" s="1247"/>
      <c r="BT15" s="1247"/>
      <c r="BU15" s="1247"/>
      <c r="BV15" s="1247"/>
      <c r="BW15" s="1247"/>
      <c r="BX15" s="1247"/>
      <c r="BY15" s="1247"/>
      <c r="BZ15" s="1247"/>
      <c r="CA15" s="1247"/>
      <c r="CB15" s="1247"/>
      <c r="CC15" s="1247"/>
      <c r="CD15" s="1247"/>
      <c r="CE15" s="1247"/>
      <c r="CF15" s="1247"/>
      <c r="CG15" s="1247"/>
      <c r="CH15" s="1247"/>
      <c r="CI15" s="1247"/>
      <c r="CJ15" s="1247"/>
      <c r="CK15" s="1247"/>
      <c r="CL15" s="1247"/>
      <c r="CM15" s="1247"/>
      <c r="CN15" s="1247"/>
      <c r="CO15" s="1247"/>
      <c r="CP15" s="1247"/>
      <c r="CQ15" s="1247"/>
      <c r="CR15" s="1247"/>
      <c r="CS15" s="1247"/>
      <c r="CT15" s="1247"/>
      <c r="CU15" s="1247"/>
      <c r="CV15" s="1247"/>
      <c r="CW15" s="1247"/>
      <c r="CX15" s="1247"/>
      <c r="CY15" s="1247"/>
      <c r="CZ15" s="1247"/>
      <c r="DA15" s="1247"/>
      <c r="DB15" s="1247"/>
      <c r="DC15" s="1247"/>
      <c r="DD15" s="1247"/>
      <c r="DE15" s="1247"/>
    </row>
    <row r="16" spans="1:109" s="262" customFormat="1" x14ac:dyDescent="0.15">
      <c r="A16" s="1246"/>
      <c r="B16" s="1247"/>
      <c r="C16" s="1247"/>
      <c r="D16" s="1247"/>
      <c r="E16" s="1247"/>
      <c r="F16" s="1247"/>
      <c r="G16" s="1247"/>
      <c r="H16" s="1247"/>
      <c r="I16" s="1247"/>
      <c r="J16" s="1247"/>
      <c r="K16" s="1247"/>
      <c r="L16" s="1247"/>
      <c r="M16" s="1247"/>
      <c r="N16" s="1247"/>
      <c r="O16" s="1247"/>
      <c r="P16" s="1247"/>
      <c r="Q16" s="1247"/>
      <c r="R16" s="1247"/>
      <c r="S16" s="1247"/>
      <c r="T16" s="1247"/>
      <c r="U16" s="1247"/>
      <c r="V16" s="1247"/>
      <c r="W16" s="1247"/>
      <c r="X16" s="1247"/>
      <c r="Y16" s="1247"/>
      <c r="Z16" s="1247"/>
      <c r="AA16" s="1247"/>
      <c r="AB16" s="1247"/>
      <c r="AC16" s="1247"/>
      <c r="AD16" s="1247"/>
      <c r="AE16" s="1247"/>
      <c r="AF16" s="1247"/>
      <c r="AG16" s="1247"/>
      <c r="AH16" s="1247"/>
      <c r="AI16" s="1247"/>
      <c r="AJ16" s="1247"/>
      <c r="AK16" s="1247"/>
      <c r="AL16" s="1247"/>
      <c r="AM16" s="1247"/>
      <c r="AN16" s="1247"/>
      <c r="AO16" s="1247"/>
      <c r="AP16" s="1247"/>
      <c r="AQ16" s="1247"/>
      <c r="AR16" s="1247"/>
      <c r="AS16" s="1247"/>
      <c r="AT16" s="1247"/>
      <c r="AU16" s="1247"/>
      <c r="AV16" s="1247"/>
      <c r="AW16" s="1247"/>
      <c r="AX16" s="1247"/>
      <c r="AY16" s="1247"/>
      <c r="AZ16" s="1247"/>
      <c r="BA16" s="1247"/>
      <c r="BB16" s="1247"/>
      <c r="BC16" s="1247"/>
      <c r="BD16" s="1247"/>
      <c r="BE16" s="1247"/>
      <c r="BF16" s="1247"/>
      <c r="BG16" s="1247"/>
      <c r="BH16" s="1247"/>
      <c r="BI16" s="1247"/>
      <c r="BJ16" s="1247"/>
      <c r="BK16" s="1247"/>
      <c r="BL16" s="1247"/>
      <c r="BM16" s="1247"/>
      <c r="BN16" s="1247"/>
      <c r="BO16" s="1247"/>
      <c r="BP16" s="1247"/>
      <c r="BQ16" s="1247"/>
      <c r="BR16" s="1247"/>
      <c r="BS16" s="1247"/>
      <c r="BT16" s="1247"/>
      <c r="BU16" s="1247"/>
      <c r="BV16" s="1247"/>
      <c r="BW16" s="1247"/>
      <c r="BX16" s="1247"/>
      <c r="BY16" s="1247"/>
      <c r="BZ16" s="1247"/>
      <c r="CA16" s="1247"/>
      <c r="CB16" s="1247"/>
      <c r="CC16" s="1247"/>
      <c r="CD16" s="1247"/>
      <c r="CE16" s="1247"/>
      <c r="CF16" s="1247"/>
      <c r="CG16" s="1247"/>
      <c r="CH16" s="1247"/>
      <c r="CI16" s="1247"/>
      <c r="CJ16" s="1247"/>
      <c r="CK16" s="1247"/>
      <c r="CL16" s="1247"/>
      <c r="CM16" s="1247"/>
      <c r="CN16" s="1247"/>
      <c r="CO16" s="1247"/>
      <c r="CP16" s="1247"/>
      <c r="CQ16" s="1247"/>
      <c r="CR16" s="1247"/>
      <c r="CS16" s="1247"/>
      <c r="CT16" s="1247"/>
      <c r="CU16" s="1247"/>
      <c r="CV16" s="1247"/>
      <c r="CW16" s="1247"/>
      <c r="CX16" s="1247"/>
      <c r="CY16" s="1247"/>
      <c r="CZ16" s="1247"/>
      <c r="DA16" s="1247"/>
      <c r="DB16" s="1247"/>
      <c r="DC16" s="1247"/>
      <c r="DD16" s="1247"/>
      <c r="DE16" s="1247"/>
    </row>
    <row r="17" spans="1:109" s="262" customFormat="1" x14ac:dyDescent="0.15">
      <c r="A17" s="1246"/>
      <c r="B17" s="1247"/>
      <c r="C17" s="1247"/>
      <c r="D17" s="1247"/>
      <c r="E17" s="1247"/>
      <c r="F17" s="1247"/>
      <c r="G17" s="1247"/>
      <c r="H17" s="1247"/>
      <c r="I17" s="1247"/>
      <c r="J17" s="1247"/>
      <c r="K17" s="1247"/>
      <c r="L17" s="1247"/>
      <c r="M17" s="1247"/>
      <c r="N17" s="1247"/>
      <c r="O17" s="1247"/>
      <c r="P17" s="1247"/>
      <c r="Q17" s="1247"/>
      <c r="R17" s="1247"/>
      <c r="S17" s="1247"/>
      <c r="T17" s="1247"/>
      <c r="U17" s="1247"/>
      <c r="V17" s="1247"/>
      <c r="W17" s="1247"/>
      <c r="X17" s="1247"/>
      <c r="Y17" s="1247"/>
      <c r="Z17" s="1247"/>
      <c r="AA17" s="1247"/>
      <c r="AB17" s="1247"/>
      <c r="AC17" s="1247"/>
      <c r="AD17" s="1247"/>
      <c r="AE17" s="1247"/>
      <c r="AF17" s="1247"/>
      <c r="AG17" s="1247"/>
      <c r="AH17" s="1247"/>
      <c r="AI17" s="1247"/>
      <c r="AJ17" s="1247"/>
      <c r="AK17" s="1247"/>
      <c r="AL17" s="1247"/>
      <c r="AM17" s="1247"/>
      <c r="AN17" s="1247"/>
      <c r="AO17" s="1247"/>
      <c r="AP17" s="1247"/>
      <c r="AQ17" s="1247"/>
      <c r="AR17" s="1247"/>
      <c r="AS17" s="1247"/>
      <c r="AT17" s="1247"/>
      <c r="AU17" s="1247"/>
      <c r="AV17" s="1247"/>
      <c r="AW17" s="1247"/>
      <c r="AX17" s="1247"/>
      <c r="AY17" s="1247"/>
      <c r="AZ17" s="1247"/>
      <c r="BA17" s="1247"/>
      <c r="BB17" s="1247"/>
      <c r="BC17" s="1247"/>
      <c r="BD17" s="1247"/>
      <c r="BE17" s="1247"/>
      <c r="BF17" s="1247"/>
      <c r="BG17" s="1247"/>
      <c r="BH17" s="1247"/>
      <c r="BI17" s="1247"/>
      <c r="BJ17" s="1247"/>
      <c r="BK17" s="1247"/>
      <c r="BL17" s="1247"/>
      <c r="BM17" s="1247"/>
      <c r="BN17" s="1247"/>
      <c r="BO17" s="1247"/>
      <c r="BP17" s="1247"/>
      <c r="BQ17" s="1247"/>
      <c r="BR17" s="1247"/>
      <c r="BS17" s="1247"/>
      <c r="BT17" s="1247"/>
      <c r="BU17" s="1247"/>
      <c r="BV17" s="1247"/>
      <c r="BW17" s="1247"/>
      <c r="BX17" s="1247"/>
      <c r="BY17" s="1247"/>
      <c r="BZ17" s="1247"/>
      <c r="CA17" s="1247"/>
      <c r="CB17" s="1247"/>
      <c r="CC17" s="1247"/>
      <c r="CD17" s="1247"/>
      <c r="CE17" s="1247"/>
      <c r="CF17" s="1247"/>
      <c r="CG17" s="1247"/>
      <c r="CH17" s="1247"/>
      <c r="CI17" s="1247"/>
      <c r="CJ17" s="1247"/>
      <c r="CK17" s="1247"/>
      <c r="CL17" s="1247"/>
      <c r="CM17" s="1247"/>
      <c r="CN17" s="1247"/>
      <c r="CO17" s="1247"/>
      <c r="CP17" s="1247"/>
      <c r="CQ17" s="1247"/>
      <c r="CR17" s="1247"/>
      <c r="CS17" s="1247"/>
      <c r="CT17" s="1247"/>
      <c r="CU17" s="1247"/>
      <c r="CV17" s="1247"/>
      <c r="CW17" s="1247"/>
      <c r="CX17" s="1247"/>
      <c r="CY17" s="1247"/>
      <c r="CZ17" s="1247"/>
      <c r="DA17" s="1247"/>
      <c r="DB17" s="1247"/>
      <c r="DC17" s="1247"/>
      <c r="DD17" s="1247"/>
      <c r="DE17" s="1247"/>
    </row>
    <row r="18" spans="1:109" s="262" customFormat="1" x14ac:dyDescent="0.15">
      <c r="A18" s="1246"/>
      <c r="B18" s="1247"/>
      <c r="C18" s="1247"/>
      <c r="D18" s="1247"/>
      <c r="E18" s="1247"/>
      <c r="F18" s="1247"/>
      <c r="G18" s="1247"/>
      <c r="H18" s="1247"/>
      <c r="I18" s="1247"/>
      <c r="J18" s="1247"/>
      <c r="K18" s="1247"/>
      <c r="L18" s="1247"/>
      <c r="M18" s="1247"/>
      <c r="N18" s="1247"/>
      <c r="O18" s="1247"/>
      <c r="P18" s="1247"/>
      <c r="Q18" s="1247"/>
      <c r="R18" s="1247"/>
      <c r="S18" s="1247"/>
      <c r="T18" s="1247"/>
      <c r="U18" s="1247"/>
      <c r="V18" s="1247"/>
      <c r="W18" s="1247"/>
      <c r="X18" s="1247"/>
      <c r="Y18" s="1247"/>
      <c r="Z18" s="1247"/>
      <c r="AA18" s="1247"/>
      <c r="AB18" s="1247"/>
      <c r="AC18" s="1247"/>
      <c r="AD18" s="1247"/>
      <c r="AE18" s="1247"/>
      <c r="AF18" s="1247"/>
      <c r="AG18" s="1247"/>
      <c r="AH18" s="1247"/>
      <c r="AI18" s="1247"/>
      <c r="AJ18" s="1247"/>
      <c r="AK18" s="1247"/>
      <c r="AL18" s="1247"/>
      <c r="AM18" s="1247"/>
      <c r="AN18" s="1247"/>
      <c r="AO18" s="1247"/>
      <c r="AP18" s="1247"/>
      <c r="AQ18" s="1247"/>
      <c r="AR18" s="1247"/>
      <c r="AS18" s="1247"/>
      <c r="AT18" s="1247"/>
      <c r="AU18" s="1247"/>
      <c r="AV18" s="1247"/>
      <c r="AW18" s="1247"/>
      <c r="AX18" s="1247"/>
      <c r="AY18" s="1247"/>
      <c r="AZ18" s="1247"/>
      <c r="BA18" s="1247"/>
      <c r="BB18" s="1247"/>
      <c r="BC18" s="1247"/>
      <c r="BD18" s="1247"/>
      <c r="BE18" s="1247"/>
      <c r="BF18" s="1247"/>
      <c r="BG18" s="1247"/>
      <c r="BH18" s="1247"/>
      <c r="BI18" s="1247"/>
      <c r="BJ18" s="1247"/>
      <c r="BK18" s="1247"/>
      <c r="BL18" s="1247"/>
      <c r="BM18" s="1247"/>
      <c r="BN18" s="1247"/>
      <c r="BO18" s="1247"/>
      <c r="BP18" s="1247"/>
      <c r="BQ18" s="1247"/>
      <c r="BR18" s="1247"/>
      <c r="BS18" s="1247"/>
      <c r="BT18" s="1247"/>
      <c r="BU18" s="1247"/>
      <c r="BV18" s="1247"/>
      <c r="BW18" s="1247"/>
      <c r="BX18" s="1247"/>
      <c r="BY18" s="1247"/>
      <c r="BZ18" s="1247"/>
      <c r="CA18" s="1247"/>
      <c r="CB18" s="1247"/>
      <c r="CC18" s="1247"/>
      <c r="CD18" s="1247"/>
      <c r="CE18" s="1247"/>
      <c r="CF18" s="1247"/>
      <c r="CG18" s="1247"/>
      <c r="CH18" s="1247"/>
      <c r="CI18" s="1247"/>
      <c r="CJ18" s="1247"/>
      <c r="CK18" s="1247"/>
      <c r="CL18" s="1247"/>
      <c r="CM18" s="1247"/>
      <c r="CN18" s="1247"/>
      <c r="CO18" s="1247"/>
      <c r="CP18" s="1247"/>
      <c r="CQ18" s="1247"/>
      <c r="CR18" s="1247"/>
      <c r="CS18" s="1247"/>
      <c r="CT18" s="1247"/>
      <c r="CU18" s="1247"/>
      <c r="CV18" s="1247"/>
      <c r="CW18" s="1247"/>
      <c r="CX18" s="1247"/>
      <c r="CY18" s="1247"/>
      <c r="CZ18" s="1247"/>
      <c r="DA18" s="1247"/>
      <c r="DB18" s="1247"/>
      <c r="DC18" s="1247"/>
      <c r="DD18" s="1247"/>
      <c r="DE18" s="1247"/>
    </row>
    <row r="19" spans="1:109" x14ac:dyDescent="0.15">
      <c r="DD19" s="1246"/>
      <c r="DE19" s="1246"/>
    </row>
    <row r="20" spans="1:109" x14ac:dyDescent="0.15">
      <c r="DD20" s="1246"/>
      <c r="DE20" s="1246"/>
    </row>
    <row r="21" spans="1:109" ht="17.25" customHeight="1" x14ac:dyDescent="0.15">
      <c r="B21" s="1248"/>
      <c r="C21" s="1249"/>
      <c r="D21" s="1249"/>
      <c r="E21" s="1249"/>
      <c r="F21" s="1249"/>
      <c r="G21" s="1249"/>
      <c r="H21" s="1249"/>
      <c r="I21" s="1249"/>
      <c r="J21" s="1249"/>
      <c r="K21" s="1249"/>
      <c r="L21" s="1249"/>
      <c r="M21" s="1249"/>
      <c r="N21" s="1250"/>
      <c r="O21" s="1249"/>
      <c r="P21" s="1249"/>
      <c r="Q21" s="1249"/>
      <c r="R21" s="1249"/>
      <c r="S21" s="1249"/>
      <c r="T21" s="1249"/>
      <c r="U21" s="1249"/>
      <c r="V21" s="1249"/>
      <c r="W21" s="1249"/>
      <c r="X21" s="1249"/>
      <c r="Y21" s="1249"/>
      <c r="Z21" s="1249"/>
      <c r="AA21" s="1249"/>
      <c r="AB21" s="1249"/>
      <c r="AC21" s="1249"/>
      <c r="AD21" s="1249"/>
      <c r="AE21" s="1249"/>
      <c r="AF21" s="1249"/>
      <c r="AG21" s="1249"/>
      <c r="AH21" s="1249"/>
      <c r="AI21" s="1249"/>
      <c r="AJ21" s="1249"/>
      <c r="AK21" s="1249"/>
      <c r="AL21" s="1249"/>
      <c r="AM21" s="1249"/>
      <c r="AN21" s="1249"/>
      <c r="AO21" s="1249"/>
      <c r="AP21" s="1249"/>
      <c r="AQ21" s="1249"/>
      <c r="AR21" s="1249"/>
      <c r="AS21" s="1249"/>
      <c r="AT21" s="1250"/>
      <c r="AU21" s="1249"/>
      <c r="AV21" s="1249"/>
      <c r="AW21" s="1249"/>
      <c r="AX21" s="1249"/>
      <c r="AY21" s="1249"/>
      <c r="AZ21" s="1249"/>
      <c r="BA21" s="1249"/>
      <c r="BB21" s="1249"/>
      <c r="BC21" s="1249"/>
      <c r="BD21" s="1249"/>
      <c r="BE21" s="1249"/>
      <c r="BF21" s="1250"/>
      <c r="BG21" s="1249"/>
      <c r="BH21" s="1249"/>
      <c r="BI21" s="1249"/>
      <c r="BJ21" s="1249"/>
      <c r="BK21" s="1249"/>
      <c r="BL21" s="1249"/>
      <c r="BM21" s="1249"/>
      <c r="BN21" s="1249"/>
      <c r="BO21" s="1249"/>
      <c r="BP21" s="1249"/>
      <c r="BQ21" s="1249"/>
      <c r="BR21" s="1250"/>
      <c r="BS21" s="1249"/>
      <c r="BT21" s="1249"/>
      <c r="BU21" s="1249"/>
      <c r="BV21" s="1249"/>
      <c r="BW21" s="1249"/>
      <c r="BX21" s="1249"/>
      <c r="BY21" s="1249"/>
      <c r="BZ21" s="1249"/>
      <c r="CA21" s="1249"/>
      <c r="CB21" s="1249"/>
      <c r="CC21" s="1249"/>
      <c r="CD21" s="1250"/>
      <c r="CE21" s="1249"/>
      <c r="CF21" s="1249"/>
      <c r="CG21" s="1249"/>
      <c r="CH21" s="1249"/>
      <c r="CI21" s="1249"/>
      <c r="CJ21" s="1249"/>
      <c r="CK21" s="1249"/>
      <c r="CL21" s="1249"/>
      <c r="CM21" s="1249"/>
      <c r="CN21" s="1249"/>
      <c r="CO21" s="1249"/>
      <c r="CP21" s="1250"/>
      <c r="CQ21" s="1249"/>
      <c r="CR21" s="1249"/>
      <c r="CS21" s="1249"/>
      <c r="CT21" s="1249"/>
      <c r="CU21" s="1249"/>
      <c r="CV21" s="1249"/>
      <c r="CW21" s="1249"/>
      <c r="CX21" s="1249"/>
      <c r="CY21" s="1249"/>
      <c r="CZ21" s="1249"/>
      <c r="DA21" s="1249"/>
      <c r="DB21" s="1250"/>
      <c r="DC21" s="1249"/>
      <c r="DD21" s="1251"/>
      <c r="DE21" s="1246"/>
    </row>
    <row r="22" spans="1:109" ht="17.25" customHeight="1" x14ac:dyDescent="0.15">
      <c r="B22" s="1252"/>
    </row>
    <row r="23" spans="1:109" x14ac:dyDescent="0.15">
      <c r="B23" s="1252"/>
    </row>
    <row r="24" spans="1:109" x14ac:dyDescent="0.15">
      <c r="B24" s="1252"/>
    </row>
    <row r="25" spans="1:109" x14ac:dyDescent="0.15">
      <c r="B25" s="1252"/>
    </row>
    <row r="26" spans="1:109" x14ac:dyDescent="0.15">
      <c r="B26" s="1252"/>
    </row>
    <row r="27" spans="1:109" x14ac:dyDescent="0.15">
      <c r="B27" s="1252"/>
    </row>
    <row r="28" spans="1:109" x14ac:dyDescent="0.15">
      <c r="B28" s="1252"/>
    </row>
    <row r="29" spans="1:109" x14ac:dyDescent="0.15">
      <c r="B29" s="1252"/>
    </row>
    <row r="30" spans="1:109" x14ac:dyDescent="0.15">
      <c r="B30" s="1252"/>
    </row>
    <row r="31" spans="1:109" x14ac:dyDescent="0.15">
      <c r="B31" s="1252"/>
    </row>
    <row r="32" spans="1:109" x14ac:dyDescent="0.15">
      <c r="B32" s="1252"/>
    </row>
    <row r="33" spans="2:109" x14ac:dyDescent="0.15">
      <c r="B33" s="1252"/>
    </row>
    <row r="34" spans="2:109" x14ac:dyDescent="0.15">
      <c r="B34" s="1252"/>
    </row>
    <row r="35" spans="2:109" x14ac:dyDescent="0.15">
      <c r="B35" s="1252"/>
    </row>
    <row r="36" spans="2:109" x14ac:dyDescent="0.15">
      <c r="B36" s="1252"/>
    </row>
    <row r="37" spans="2:109" x14ac:dyDescent="0.15">
      <c r="B37" s="1252"/>
    </row>
    <row r="38" spans="2:109" x14ac:dyDescent="0.15">
      <c r="B38" s="1252"/>
    </row>
    <row r="39" spans="2:109" x14ac:dyDescent="0.15">
      <c r="B39" s="1254"/>
      <c r="C39" s="1255"/>
      <c r="D39" s="1255"/>
      <c r="E39" s="1255"/>
      <c r="F39" s="1255"/>
      <c r="G39" s="1255"/>
      <c r="H39" s="1255"/>
      <c r="I39" s="1255"/>
      <c r="J39" s="1255"/>
      <c r="K39" s="1255"/>
      <c r="L39" s="1255"/>
      <c r="M39" s="1255"/>
      <c r="N39" s="1255"/>
      <c r="O39" s="1255"/>
      <c r="P39" s="1255"/>
      <c r="Q39" s="1255"/>
      <c r="R39" s="1255"/>
      <c r="S39" s="1255"/>
      <c r="T39" s="1255"/>
      <c r="U39" s="1255"/>
      <c r="V39" s="1255"/>
      <c r="W39" s="1255"/>
      <c r="X39" s="1255"/>
      <c r="Y39" s="1255"/>
      <c r="Z39" s="1255"/>
      <c r="AA39" s="1255"/>
      <c r="AB39" s="1255"/>
      <c r="AC39" s="1255"/>
      <c r="AD39" s="1255"/>
      <c r="AE39" s="1255"/>
      <c r="AF39" s="1255"/>
      <c r="AG39" s="1255"/>
      <c r="AH39" s="1255"/>
      <c r="AI39" s="1255"/>
      <c r="AJ39" s="1255"/>
      <c r="AK39" s="1255"/>
      <c r="AL39" s="1255"/>
      <c r="AM39" s="1255"/>
      <c r="AN39" s="1255"/>
      <c r="AO39" s="1255"/>
      <c r="AP39" s="1255"/>
      <c r="AQ39" s="1255"/>
      <c r="AR39" s="1255"/>
      <c r="AS39" s="1255"/>
      <c r="AT39" s="1255"/>
      <c r="AU39" s="1255"/>
      <c r="AV39" s="1255"/>
      <c r="AW39" s="1255"/>
      <c r="AX39" s="1255"/>
      <c r="AY39" s="1255"/>
      <c r="AZ39" s="1255"/>
      <c r="BA39" s="1255"/>
      <c r="BB39" s="1255"/>
      <c r="BC39" s="1255"/>
      <c r="BD39" s="1255"/>
      <c r="BE39" s="1255"/>
      <c r="BF39" s="1255"/>
      <c r="BG39" s="1255"/>
      <c r="BH39" s="1255"/>
      <c r="BI39" s="1255"/>
      <c r="BJ39" s="1255"/>
      <c r="BK39" s="1255"/>
      <c r="BL39" s="1255"/>
      <c r="BM39" s="1255"/>
      <c r="BN39" s="1255"/>
      <c r="BO39" s="1255"/>
      <c r="BP39" s="1255"/>
      <c r="BQ39" s="1255"/>
      <c r="BR39" s="1255"/>
      <c r="BS39" s="1255"/>
      <c r="BT39" s="1255"/>
      <c r="BU39" s="1255"/>
      <c r="BV39" s="1255"/>
      <c r="BW39" s="1255"/>
      <c r="BX39" s="1255"/>
      <c r="BY39" s="1255"/>
      <c r="BZ39" s="1255"/>
      <c r="CA39" s="1255"/>
      <c r="CB39" s="1255"/>
      <c r="CC39" s="1255"/>
      <c r="CD39" s="1255"/>
      <c r="CE39" s="1255"/>
      <c r="CF39" s="1255"/>
      <c r="CG39" s="1255"/>
      <c r="CH39" s="1255"/>
      <c r="CI39" s="1255"/>
      <c r="CJ39" s="1255"/>
      <c r="CK39" s="1255"/>
      <c r="CL39" s="1255"/>
      <c r="CM39" s="1255"/>
      <c r="CN39" s="1255"/>
      <c r="CO39" s="1255"/>
      <c r="CP39" s="1255"/>
      <c r="CQ39" s="1255"/>
      <c r="CR39" s="1255"/>
      <c r="CS39" s="1255"/>
      <c r="CT39" s="1255"/>
      <c r="CU39" s="1255"/>
      <c r="CV39" s="1255"/>
      <c r="CW39" s="1255"/>
      <c r="CX39" s="1255"/>
      <c r="CY39" s="1255"/>
      <c r="CZ39" s="1255"/>
      <c r="DA39" s="1255"/>
      <c r="DB39" s="1255"/>
      <c r="DC39" s="1255"/>
      <c r="DD39" s="1256"/>
    </row>
    <row r="40" spans="2:109" x14ac:dyDescent="0.15">
      <c r="B40" s="1257"/>
      <c r="DD40" s="1257"/>
      <c r="DE40" s="1246"/>
    </row>
    <row r="41" spans="2:109" ht="17.25" x14ac:dyDescent="0.15">
      <c r="B41" s="1258" t="s">
        <v>600</v>
      </c>
      <c r="C41" s="1249"/>
      <c r="D41" s="1249"/>
      <c r="E41" s="1249"/>
      <c r="F41" s="1249"/>
      <c r="G41" s="1249"/>
      <c r="H41" s="1249"/>
      <c r="I41" s="1249"/>
      <c r="J41" s="1249"/>
      <c r="K41" s="1249"/>
      <c r="L41" s="1249"/>
      <c r="M41" s="1249"/>
      <c r="N41" s="1249"/>
      <c r="O41" s="1249"/>
      <c r="P41" s="1249"/>
      <c r="Q41" s="1249"/>
      <c r="R41" s="1249"/>
      <c r="S41" s="1249"/>
      <c r="T41" s="1249"/>
      <c r="U41" s="1249"/>
      <c r="V41" s="1249"/>
      <c r="W41" s="1249"/>
      <c r="X41" s="1249"/>
      <c r="Y41" s="1249"/>
      <c r="Z41" s="1249"/>
      <c r="AA41" s="1249"/>
      <c r="AB41" s="1249"/>
      <c r="AC41" s="1249"/>
      <c r="AD41" s="1249"/>
      <c r="AE41" s="1249"/>
      <c r="AF41" s="1249"/>
      <c r="AG41" s="1249"/>
      <c r="AH41" s="1249"/>
      <c r="AI41" s="1249"/>
      <c r="AJ41" s="1249"/>
      <c r="AK41" s="1249"/>
      <c r="AL41" s="1249"/>
      <c r="AM41" s="1249"/>
      <c r="AN41" s="1249"/>
      <c r="AO41" s="1249"/>
      <c r="AP41" s="1249"/>
      <c r="AQ41" s="1249"/>
      <c r="AR41" s="1249"/>
      <c r="AS41" s="1249"/>
      <c r="AT41" s="1249"/>
      <c r="AU41" s="1249"/>
      <c r="AV41" s="1249"/>
      <c r="AW41" s="1249"/>
      <c r="AX41" s="1249"/>
      <c r="AY41" s="1249"/>
      <c r="AZ41" s="1249"/>
      <c r="BA41" s="1249"/>
      <c r="BB41" s="1249"/>
      <c r="BC41" s="1249"/>
      <c r="BD41" s="1249"/>
      <c r="BE41" s="1249"/>
      <c r="BF41" s="1249"/>
      <c r="BG41" s="1249"/>
      <c r="BH41" s="1249"/>
      <c r="BI41" s="1249"/>
      <c r="BJ41" s="1249"/>
      <c r="BK41" s="1249"/>
      <c r="BL41" s="1249"/>
      <c r="BM41" s="1249"/>
      <c r="BN41" s="1249"/>
      <c r="BO41" s="1249"/>
      <c r="BP41" s="1249"/>
      <c r="BQ41" s="1249"/>
      <c r="BR41" s="1249"/>
      <c r="BS41" s="1249"/>
      <c r="BT41" s="1249"/>
      <c r="BU41" s="1249"/>
      <c r="BV41" s="1249"/>
      <c r="BW41" s="1249"/>
      <c r="BX41" s="1249"/>
      <c r="BY41" s="1249"/>
      <c r="BZ41" s="1249"/>
      <c r="CA41" s="1249"/>
      <c r="CB41" s="1249"/>
      <c r="CC41" s="1249"/>
      <c r="CD41" s="1249"/>
      <c r="CE41" s="1249"/>
      <c r="CF41" s="1249"/>
      <c r="CG41" s="1249"/>
      <c r="CH41" s="1249"/>
      <c r="CI41" s="1249"/>
      <c r="CJ41" s="1249"/>
      <c r="CK41" s="1249"/>
      <c r="CL41" s="1249"/>
      <c r="CM41" s="1249"/>
      <c r="CN41" s="1249"/>
      <c r="CO41" s="1249"/>
      <c r="CP41" s="1249"/>
      <c r="CQ41" s="1249"/>
      <c r="CR41" s="1249"/>
      <c r="CS41" s="1249"/>
      <c r="CT41" s="1249"/>
      <c r="CU41" s="1249"/>
      <c r="CV41" s="1249"/>
      <c r="CW41" s="1249"/>
      <c r="CX41" s="1249"/>
      <c r="CY41" s="1249"/>
      <c r="CZ41" s="1249"/>
      <c r="DA41" s="1249"/>
      <c r="DB41" s="1249"/>
      <c r="DC41" s="1249"/>
      <c r="DD41" s="1251"/>
    </row>
    <row r="42" spans="2:109" x14ac:dyDescent="0.15">
      <c r="B42" s="1252"/>
      <c r="G42" s="1259"/>
      <c r="I42" s="1260"/>
      <c r="J42" s="1260"/>
      <c r="K42" s="1260"/>
      <c r="AM42" s="1259"/>
      <c r="AN42" s="1259" t="s">
        <v>601</v>
      </c>
      <c r="AP42" s="1260"/>
      <c r="AQ42" s="1260"/>
      <c r="AR42" s="1260"/>
      <c r="AY42" s="1259"/>
      <c r="BA42" s="1260"/>
      <c r="BB42" s="1260"/>
      <c r="BC42" s="1260"/>
      <c r="BK42" s="1259"/>
      <c r="BM42" s="1260"/>
      <c r="BN42" s="1260"/>
      <c r="BO42" s="1260"/>
      <c r="BW42" s="1259"/>
      <c r="BY42" s="1260"/>
      <c r="BZ42" s="1260"/>
      <c r="CA42" s="1260"/>
      <c r="CI42" s="1259"/>
      <c r="CK42" s="1260"/>
      <c r="CL42" s="1260"/>
      <c r="CM42" s="1260"/>
      <c r="CU42" s="1259"/>
      <c r="CW42" s="1260"/>
      <c r="CX42" s="1260"/>
      <c r="CY42" s="1260"/>
    </row>
    <row r="43" spans="2:109" ht="13.5" customHeight="1" x14ac:dyDescent="0.15">
      <c r="B43" s="1252"/>
      <c r="AN43" s="1261" t="s">
        <v>602</v>
      </c>
      <c r="AO43" s="1262"/>
      <c r="AP43" s="1262"/>
      <c r="AQ43" s="1262"/>
      <c r="AR43" s="1262"/>
      <c r="AS43" s="1262"/>
      <c r="AT43" s="1262"/>
      <c r="AU43" s="1262"/>
      <c r="AV43" s="1262"/>
      <c r="AW43" s="1262"/>
      <c r="AX43" s="1262"/>
      <c r="AY43" s="1262"/>
      <c r="AZ43" s="1262"/>
      <c r="BA43" s="1262"/>
      <c r="BB43" s="1262"/>
      <c r="BC43" s="1262"/>
      <c r="BD43" s="1262"/>
      <c r="BE43" s="1262"/>
      <c r="BF43" s="1262"/>
      <c r="BG43" s="1262"/>
      <c r="BH43" s="1262"/>
      <c r="BI43" s="1262"/>
      <c r="BJ43" s="1262"/>
      <c r="BK43" s="1262"/>
      <c r="BL43" s="1262"/>
      <c r="BM43" s="1262"/>
      <c r="BN43" s="1262"/>
      <c r="BO43" s="1262"/>
      <c r="BP43" s="1262"/>
      <c r="BQ43" s="1262"/>
      <c r="BR43" s="1262"/>
      <c r="BS43" s="1262"/>
      <c r="BT43" s="1262"/>
      <c r="BU43" s="1262"/>
      <c r="BV43" s="1262"/>
      <c r="BW43" s="1262"/>
      <c r="BX43" s="1262"/>
      <c r="BY43" s="1262"/>
      <c r="BZ43" s="1262"/>
      <c r="CA43" s="1262"/>
      <c r="CB43" s="1262"/>
      <c r="CC43" s="1262"/>
      <c r="CD43" s="1262"/>
      <c r="CE43" s="1262"/>
      <c r="CF43" s="1262"/>
      <c r="CG43" s="1262"/>
      <c r="CH43" s="1262"/>
      <c r="CI43" s="1262"/>
      <c r="CJ43" s="1262"/>
      <c r="CK43" s="1262"/>
      <c r="CL43" s="1262"/>
      <c r="CM43" s="1262"/>
      <c r="CN43" s="1262"/>
      <c r="CO43" s="1262"/>
      <c r="CP43" s="1262"/>
      <c r="CQ43" s="1262"/>
      <c r="CR43" s="1262"/>
      <c r="CS43" s="1262"/>
      <c r="CT43" s="1262"/>
      <c r="CU43" s="1262"/>
      <c r="CV43" s="1262"/>
      <c r="CW43" s="1262"/>
      <c r="CX43" s="1262"/>
      <c r="CY43" s="1262"/>
      <c r="CZ43" s="1262"/>
      <c r="DA43" s="1262"/>
      <c r="DB43" s="1262"/>
      <c r="DC43" s="1263"/>
    </row>
    <row r="44" spans="2:109" x14ac:dyDescent="0.15">
      <c r="B44" s="1252"/>
      <c r="AN44" s="1264"/>
      <c r="AO44" s="1265"/>
      <c r="AP44" s="1265"/>
      <c r="AQ44" s="1265"/>
      <c r="AR44" s="1265"/>
      <c r="AS44" s="1265"/>
      <c r="AT44" s="1265"/>
      <c r="AU44" s="1265"/>
      <c r="AV44" s="1265"/>
      <c r="AW44" s="1265"/>
      <c r="AX44" s="1265"/>
      <c r="AY44" s="1265"/>
      <c r="AZ44" s="1265"/>
      <c r="BA44" s="1265"/>
      <c r="BB44" s="1265"/>
      <c r="BC44" s="1265"/>
      <c r="BD44" s="1265"/>
      <c r="BE44" s="1265"/>
      <c r="BF44" s="1265"/>
      <c r="BG44" s="1265"/>
      <c r="BH44" s="1265"/>
      <c r="BI44" s="1265"/>
      <c r="BJ44" s="1265"/>
      <c r="BK44" s="1265"/>
      <c r="BL44" s="1265"/>
      <c r="BM44" s="1265"/>
      <c r="BN44" s="1265"/>
      <c r="BO44" s="1265"/>
      <c r="BP44" s="1265"/>
      <c r="BQ44" s="1265"/>
      <c r="BR44" s="1265"/>
      <c r="BS44" s="1265"/>
      <c r="BT44" s="1265"/>
      <c r="BU44" s="1265"/>
      <c r="BV44" s="1265"/>
      <c r="BW44" s="1265"/>
      <c r="BX44" s="1265"/>
      <c r="BY44" s="1265"/>
      <c r="BZ44" s="1265"/>
      <c r="CA44" s="1265"/>
      <c r="CB44" s="1265"/>
      <c r="CC44" s="1265"/>
      <c r="CD44" s="1265"/>
      <c r="CE44" s="1265"/>
      <c r="CF44" s="1265"/>
      <c r="CG44" s="1265"/>
      <c r="CH44" s="1265"/>
      <c r="CI44" s="1265"/>
      <c r="CJ44" s="1265"/>
      <c r="CK44" s="1265"/>
      <c r="CL44" s="1265"/>
      <c r="CM44" s="1265"/>
      <c r="CN44" s="1265"/>
      <c r="CO44" s="1265"/>
      <c r="CP44" s="1265"/>
      <c r="CQ44" s="1265"/>
      <c r="CR44" s="1265"/>
      <c r="CS44" s="1265"/>
      <c r="CT44" s="1265"/>
      <c r="CU44" s="1265"/>
      <c r="CV44" s="1265"/>
      <c r="CW44" s="1265"/>
      <c r="CX44" s="1265"/>
      <c r="CY44" s="1265"/>
      <c r="CZ44" s="1265"/>
      <c r="DA44" s="1265"/>
      <c r="DB44" s="1265"/>
      <c r="DC44" s="1266"/>
    </row>
    <row r="45" spans="2:109" x14ac:dyDescent="0.15">
      <c r="B45" s="1252"/>
      <c r="AN45" s="1264"/>
      <c r="AO45" s="1265"/>
      <c r="AP45" s="1265"/>
      <c r="AQ45" s="1265"/>
      <c r="AR45" s="1265"/>
      <c r="AS45" s="1265"/>
      <c r="AT45" s="1265"/>
      <c r="AU45" s="1265"/>
      <c r="AV45" s="1265"/>
      <c r="AW45" s="1265"/>
      <c r="AX45" s="1265"/>
      <c r="AY45" s="1265"/>
      <c r="AZ45" s="1265"/>
      <c r="BA45" s="1265"/>
      <c r="BB45" s="1265"/>
      <c r="BC45" s="1265"/>
      <c r="BD45" s="1265"/>
      <c r="BE45" s="1265"/>
      <c r="BF45" s="1265"/>
      <c r="BG45" s="1265"/>
      <c r="BH45" s="1265"/>
      <c r="BI45" s="1265"/>
      <c r="BJ45" s="1265"/>
      <c r="BK45" s="1265"/>
      <c r="BL45" s="1265"/>
      <c r="BM45" s="1265"/>
      <c r="BN45" s="1265"/>
      <c r="BO45" s="1265"/>
      <c r="BP45" s="1265"/>
      <c r="BQ45" s="1265"/>
      <c r="BR45" s="1265"/>
      <c r="BS45" s="1265"/>
      <c r="BT45" s="1265"/>
      <c r="BU45" s="1265"/>
      <c r="BV45" s="1265"/>
      <c r="BW45" s="1265"/>
      <c r="BX45" s="1265"/>
      <c r="BY45" s="1265"/>
      <c r="BZ45" s="1265"/>
      <c r="CA45" s="1265"/>
      <c r="CB45" s="1265"/>
      <c r="CC45" s="1265"/>
      <c r="CD45" s="1265"/>
      <c r="CE45" s="1265"/>
      <c r="CF45" s="1265"/>
      <c r="CG45" s="1265"/>
      <c r="CH45" s="1265"/>
      <c r="CI45" s="1265"/>
      <c r="CJ45" s="1265"/>
      <c r="CK45" s="1265"/>
      <c r="CL45" s="1265"/>
      <c r="CM45" s="1265"/>
      <c r="CN45" s="1265"/>
      <c r="CO45" s="1265"/>
      <c r="CP45" s="1265"/>
      <c r="CQ45" s="1265"/>
      <c r="CR45" s="1265"/>
      <c r="CS45" s="1265"/>
      <c r="CT45" s="1265"/>
      <c r="CU45" s="1265"/>
      <c r="CV45" s="1265"/>
      <c r="CW45" s="1265"/>
      <c r="CX45" s="1265"/>
      <c r="CY45" s="1265"/>
      <c r="CZ45" s="1265"/>
      <c r="DA45" s="1265"/>
      <c r="DB45" s="1265"/>
      <c r="DC45" s="1266"/>
    </row>
    <row r="46" spans="2:109" x14ac:dyDescent="0.15">
      <c r="B46" s="1252"/>
      <c r="AN46" s="1264"/>
      <c r="AO46" s="1265"/>
      <c r="AP46" s="1265"/>
      <c r="AQ46" s="1265"/>
      <c r="AR46" s="1265"/>
      <c r="AS46" s="1265"/>
      <c r="AT46" s="1265"/>
      <c r="AU46" s="1265"/>
      <c r="AV46" s="1265"/>
      <c r="AW46" s="1265"/>
      <c r="AX46" s="1265"/>
      <c r="AY46" s="1265"/>
      <c r="AZ46" s="1265"/>
      <c r="BA46" s="1265"/>
      <c r="BB46" s="1265"/>
      <c r="BC46" s="1265"/>
      <c r="BD46" s="1265"/>
      <c r="BE46" s="1265"/>
      <c r="BF46" s="1265"/>
      <c r="BG46" s="1265"/>
      <c r="BH46" s="1265"/>
      <c r="BI46" s="1265"/>
      <c r="BJ46" s="1265"/>
      <c r="BK46" s="1265"/>
      <c r="BL46" s="1265"/>
      <c r="BM46" s="1265"/>
      <c r="BN46" s="1265"/>
      <c r="BO46" s="1265"/>
      <c r="BP46" s="1265"/>
      <c r="BQ46" s="1265"/>
      <c r="BR46" s="1265"/>
      <c r="BS46" s="1265"/>
      <c r="BT46" s="1265"/>
      <c r="BU46" s="1265"/>
      <c r="BV46" s="1265"/>
      <c r="BW46" s="1265"/>
      <c r="BX46" s="1265"/>
      <c r="BY46" s="1265"/>
      <c r="BZ46" s="1265"/>
      <c r="CA46" s="1265"/>
      <c r="CB46" s="1265"/>
      <c r="CC46" s="1265"/>
      <c r="CD46" s="1265"/>
      <c r="CE46" s="1265"/>
      <c r="CF46" s="1265"/>
      <c r="CG46" s="1265"/>
      <c r="CH46" s="1265"/>
      <c r="CI46" s="1265"/>
      <c r="CJ46" s="1265"/>
      <c r="CK46" s="1265"/>
      <c r="CL46" s="1265"/>
      <c r="CM46" s="1265"/>
      <c r="CN46" s="1265"/>
      <c r="CO46" s="1265"/>
      <c r="CP46" s="1265"/>
      <c r="CQ46" s="1265"/>
      <c r="CR46" s="1265"/>
      <c r="CS46" s="1265"/>
      <c r="CT46" s="1265"/>
      <c r="CU46" s="1265"/>
      <c r="CV46" s="1265"/>
      <c r="CW46" s="1265"/>
      <c r="CX46" s="1265"/>
      <c r="CY46" s="1265"/>
      <c r="CZ46" s="1265"/>
      <c r="DA46" s="1265"/>
      <c r="DB46" s="1265"/>
      <c r="DC46" s="1266"/>
    </row>
    <row r="47" spans="2:109" x14ac:dyDescent="0.15">
      <c r="B47" s="1252"/>
      <c r="AN47" s="1267"/>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9"/>
    </row>
    <row r="48" spans="2:109" x14ac:dyDescent="0.15">
      <c r="B48" s="1252"/>
      <c r="H48" s="1270"/>
      <c r="I48" s="1270"/>
      <c r="J48" s="1270"/>
      <c r="AN48" s="1270"/>
      <c r="AO48" s="1270"/>
      <c r="AP48" s="1270"/>
      <c r="AZ48" s="1270"/>
      <c r="BA48" s="1270"/>
      <c r="BB48" s="1270"/>
      <c r="BL48" s="1270"/>
      <c r="BM48" s="1270"/>
      <c r="BN48" s="1270"/>
      <c r="BX48" s="1270"/>
      <c r="BY48" s="1270"/>
      <c r="BZ48" s="1270"/>
      <c r="CJ48" s="1270"/>
      <c r="CK48" s="1270"/>
      <c r="CL48" s="1270"/>
      <c r="CV48" s="1270"/>
      <c r="CW48" s="1270"/>
      <c r="CX48" s="1270"/>
    </row>
    <row r="49" spans="1:109" x14ac:dyDescent="0.15">
      <c r="B49" s="1252"/>
      <c r="AN49" s="1246" t="s">
        <v>603</v>
      </c>
    </row>
    <row r="50" spans="1:109" x14ac:dyDescent="0.15">
      <c r="B50" s="1252"/>
      <c r="G50" s="1271"/>
      <c r="H50" s="1271"/>
      <c r="I50" s="1271"/>
      <c r="J50" s="1271"/>
      <c r="K50" s="1272"/>
      <c r="L50" s="1272"/>
      <c r="M50" s="1273"/>
      <c r="N50" s="1273"/>
      <c r="AN50" s="1274"/>
      <c r="AO50" s="1275"/>
      <c r="AP50" s="1275"/>
      <c r="AQ50" s="1275"/>
      <c r="AR50" s="1275"/>
      <c r="AS50" s="1275"/>
      <c r="AT50" s="1275"/>
      <c r="AU50" s="1275"/>
      <c r="AV50" s="1275"/>
      <c r="AW50" s="1275"/>
      <c r="AX50" s="1275"/>
      <c r="AY50" s="1275"/>
      <c r="AZ50" s="1275"/>
      <c r="BA50" s="1275"/>
      <c r="BB50" s="1275"/>
      <c r="BC50" s="1275"/>
      <c r="BD50" s="1275"/>
      <c r="BE50" s="1275"/>
      <c r="BF50" s="1275"/>
      <c r="BG50" s="1275"/>
      <c r="BH50" s="1275"/>
      <c r="BI50" s="1275"/>
      <c r="BJ50" s="1275"/>
      <c r="BK50" s="1275"/>
      <c r="BL50" s="1275"/>
      <c r="BM50" s="1275"/>
      <c r="BN50" s="1275"/>
      <c r="BO50" s="1276"/>
      <c r="BP50" s="1277" t="s">
        <v>554</v>
      </c>
      <c r="BQ50" s="1277"/>
      <c r="BR50" s="1277"/>
      <c r="BS50" s="1277"/>
      <c r="BT50" s="1277"/>
      <c r="BU50" s="1277"/>
      <c r="BV50" s="1277"/>
      <c r="BW50" s="1277"/>
      <c r="BX50" s="1277" t="s">
        <v>555</v>
      </c>
      <c r="BY50" s="1277"/>
      <c r="BZ50" s="1277"/>
      <c r="CA50" s="1277"/>
      <c r="CB50" s="1277"/>
      <c r="CC50" s="1277"/>
      <c r="CD50" s="1277"/>
      <c r="CE50" s="1277"/>
      <c r="CF50" s="1277" t="s">
        <v>556</v>
      </c>
      <c r="CG50" s="1277"/>
      <c r="CH50" s="1277"/>
      <c r="CI50" s="1277"/>
      <c r="CJ50" s="1277"/>
      <c r="CK50" s="1277"/>
      <c r="CL50" s="1277"/>
      <c r="CM50" s="1277"/>
      <c r="CN50" s="1277" t="s">
        <v>557</v>
      </c>
      <c r="CO50" s="1277"/>
      <c r="CP50" s="1277"/>
      <c r="CQ50" s="1277"/>
      <c r="CR50" s="1277"/>
      <c r="CS50" s="1277"/>
      <c r="CT50" s="1277"/>
      <c r="CU50" s="1277"/>
      <c r="CV50" s="1277" t="s">
        <v>558</v>
      </c>
      <c r="CW50" s="1277"/>
      <c r="CX50" s="1277"/>
      <c r="CY50" s="1277"/>
      <c r="CZ50" s="1277"/>
      <c r="DA50" s="1277"/>
      <c r="DB50" s="1277"/>
      <c r="DC50" s="1277"/>
    </row>
    <row r="51" spans="1:109" ht="13.5" customHeight="1" x14ac:dyDescent="0.15">
      <c r="B51" s="1252"/>
      <c r="G51" s="1278"/>
      <c r="H51" s="1278"/>
      <c r="I51" s="1279"/>
      <c r="J51" s="1279"/>
      <c r="K51" s="1280"/>
      <c r="L51" s="1280"/>
      <c r="M51" s="1280"/>
      <c r="N51" s="1280"/>
      <c r="AM51" s="1270"/>
      <c r="AN51" s="1281" t="s">
        <v>604</v>
      </c>
      <c r="AO51" s="1281"/>
      <c r="AP51" s="1281"/>
      <c r="AQ51" s="1281"/>
      <c r="AR51" s="1281"/>
      <c r="AS51" s="1281"/>
      <c r="AT51" s="1281"/>
      <c r="AU51" s="1281"/>
      <c r="AV51" s="1281"/>
      <c r="AW51" s="1281"/>
      <c r="AX51" s="1281"/>
      <c r="AY51" s="1281"/>
      <c r="AZ51" s="1281"/>
      <c r="BA51" s="1281"/>
      <c r="BB51" s="1281" t="s">
        <v>605</v>
      </c>
      <c r="BC51" s="1281"/>
      <c r="BD51" s="1281"/>
      <c r="BE51" s="1281"/>
      <c r="BF51" s="1281"/>
      <c r="BG51" s="1281"/>
      <c r="BH51" s="1281"/>
      <c r="BI51" s="1281"/>
      <c r="BJ51" s="1281"/>
      <c r="BK51" s="1281"/>
      <c r="BL51" s="1281"/>
      <c r="BM51" s="1281"/>
      <c r="BN51" s="1281"/>
      <c r="BO51" s="1281"/>
      <c r="BP51" s="1282">
        <v>15.5</v>
      </c>
      <c r="BQ51" s="1282"/>
      <c r="BR51" s="1282"/>
      <c r="BS51" s="1282"/>
      <c r="BT51" s="1282"/>
      <c r="BU51" s="1282"/>
      <c r="BV51" s="1282"/>
      <c r="BW51" s="1282"/>
      <c r="BX51" s="1282">
        <v>9.6999999999999993</v>
      </c>
      <c r="BY51" s="1282"/>
      <c r="BZ51" s="1282"/>
      <c r="CA51" s="1282"/>
      <c r="CB51" s="1282"/>
      <c r="CC51" s="1282"/>
      <c r="CD51" s="1282"/>
      <c r="CE51" s="1282"/>
      <c r="CF51" s="1282">
        <v>20.399999999999999</v>
      </c>
      <c r="CG51" s="1282"/>
      <c r="CH51" s="1282"/>
      <c r="CI51" s="1282"/>
      <c r="CJ51" s="1282"/>
      <c r="CK51" s="1282"/>
      <c r="CL51" s="1282"/>
      <c r="CM51" s="1282"/>
      <c r="CN51" s="1282">
        <v>14.4</v>
      </c>
      <c r="CO51" s="1282"/>
      <c r="CP51" s="1282"/>
      <c r="CQ51" s="1282"/>
      <c r="CR51" s="1282"/>
      <c r="CS51" s="1282"/>
      <c r="CT51" s="1282"/>
      <c r="CU51" s="1282"/>
      <c r="CV51" s="1282">
        <v>7.4</v>
      </c>
      <c r="CW51" s="1282"/>
      <c r="CX51" s="1282"/>
      <c r="CY51" s="1282"/>
      <c r="CZ51" s="1282"/>
      <c r="DA51" s="1282"/>
      <c r="DB51" s="1282"/>
      <c r="DC51" s="1282"/>
    </row>
    <row r="52" spans="1:109" x14ac:dyDescent="0.15">
      <c r="B52" s="1252"/>
      <c r="G52" s="1278"/>
      <c r="H52" s="1278"/>
      <c r="I52" s="1279"/>
      <c r="J52" s="1279"/>
      <c r="K52" s="1280"/>
      <c r="L52" s="1280"/>
      <c r="M52" s="1280"/>
      <c r="N52" s="1280"/>
      <c r="AM52" s="1270"/>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x14ac:dyDescent="0.15">
      <c r="A53" s="1260"/>
      <c r="B53" s="1252"/>
      <c r="G53" s="1278"/>
      <c r="H53" s="1278"/>
      <c r="I53" s="1271"/>
      <c r="J53" s="1271"/>
      <c r="K53" s="1280"/>
      <c r="L53" s="1280"/>
      <c r="M53" s="1280"/>
      <c r="N53" s="1280"/>
      <c r="AM53" s="1270"/>
      <c r="AN53" s="1281"/>
      <c r="AO53" s="1281"/>
      <c r="AP53" s="1281"/>
      <c r="AQ53" s="1281"/>
      <c r="AR53" s="1281"/>
      <c r="AS53" s="1281"/>
      <c r="AT53" s="1281"/>
      <c r="AU53" s="1281"/>
      <c r="AV53" s="1281"/>
      <c r="AW53" s="1281"/>
      <c r="AX53" s="1281"/>
      <c r="AY53" s="1281"/>
      <c r="AZ53" s="1281"/>
      <c r="BA53" s="1281"/>
      <c r="BB53" s="1281" t="s">
        <v>606</v>
      </c>
      <c r="BC53" s="1281"/>
      <c r="BD53" s="1281"/>
      <c r="BE53" s="1281"/>
      <c r="BF53" s="1281"/>
      <c r="BG53" s="1281"/>
      <c r="BH53" s="1281"/>
      <c r="BI53" s="1281"/>
      <c r="BJ53" s="1281"/>
      <c r="BK53" s="1281"/>
      <c r="BL53" s="1281"/>
      <c r="BM53" s="1281"/>
      <c r="BN53" s="1281"/>
      <c r="BO53" s="1281"/>
      <c r="BP53" s="1282">
        <v>65</v>
      </c>
      <c r="BQ53" s="1282"/>
      <c r="BR53" s="1282"/>
      <c r="BS53" s="1282"/>
      <c r="BT53" s="1282"/>
      <c r="BU53" s="1282"/>
      <c r="BV53" s="1282"/>
      <c r="BW53" s="1282"/>
      <c r="BX53" s="1282">
        <v>66.2</v>
      </c>
      <c r="BY53" s="1282"/>
      <c r="BZ53" s="1282"/>
      <c r="CA53" s="1282"/>
      <c r="CB53" s="1282"/>
      <c r="CC53" s="1282"/>
      <c r="CD53" s="1282"/>
      <c r="CE53" s="1282"/>
      <c r="CF53" s="1282">
        <v>67</v>
      </c>
      <c r="CG53" s="1282"/>
      <c r="CH53" s="1282"/>
      <c r="CI53" s="1282"/>
      <c r="CJ53" s="1282"/>
      <c r="CK53" s="1282"/>
      <c r="CL53" s="1282"/>
      <c r="CM53" s="1282"/>
      <c r="CN53" s="1282">
        <v>68.400000000000006</v>
      </c>
      <c r="CO53" s="1282"/>
      <c r="CP53" s="1282"/>
      <c r="CQ53" s="1282"/>
      <c r="CR53" s="1282"/>
      <c r="CS53" s="1282"/>
      <c r="CT53" s="1282"/>
      <c r="CU53" s="1282"/>
      <c r="CV53" s="1282">
        <v>69.900000000000006</v>
      </c>
      <c r="CW53" s="1282"/>
      <c r="CX53" s="1282"/>
      <c r="CY53" s="1282"/>
      <c r="CZ53" s="1282"/>
      <c r="DA53" s="1282"/>
      <c r="DB53" s="1282"/>
      <c r="DC53" s="1282"/>
    </row>
    <row r="54" spans="1:109" x14ac:dyDescent="0.15">
      <c r="A54" s="1260"/>
      <c r="B54" s="1252"/>
      <c r="G54" s="1278"/>
      <c r="H54" s="1278"/>
      <c r="I54" s="1271"/>
      <c r="J54" s="1271"/>
      <c r="K54" s="1280"/>
      <c r="L54" s="1280"/>
      <c r="M54" s="1280"/>
      <c r="N54" s="1280"/>
      <c r="AM54" s="1270"/>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x14ac:dyDescent="0.15">
      <c r="A55" s="1260"/>
      <c r="B55" s="1252"/>
      <c r="G55" s="1271"/>
      <c r="H55" s="1271"/>
      <c r="I55" s="1271"/>
      <c r="J55" s="1271"/>
      <c r="K55" s="1280"/>
      <c r="L55" s="1280"/>
      <c r="M55" s="1280"/>
      <c r="N55" s="1280"/>
      <c r="AN55" s="1277" t="s">
        <v>607</v>
      </c>
      <c r="AO55" s="1277"/>
      <c r="AP55" s="1277"/>
      <c r="AQ55" s="1277"/>
      <c r="AR55" s="1277"/>
      <c r="AS55" s="1277"/>
      <c r="AT55" s="1277"/>
      <c r="AU55" s="1277"/>
      <c r="AV55" s="1277"/>
      <c r="AW55" s="1277"/>
      <c r="AX55" s="1277"/>
      <c r="AY55" s="1277"/>
      <c r="AZ55" s="1277"/>
      <c r="BA55" s="1277"/>
      <c r="BB55" s="1281" t="s">
        <v>605</v>
      </c>
      <c r="BC55" s="1281"/>
      <c r="BD55" s="1281"/>
      <c r="BE55" s="1281"/>
      <c r="BF55" s="1281"/>
      <c r="BG55" s="1281"/>
      <c r="BH55" s="1281"/>
      <c r="BI55" s="1281"/>
      <c r="BJ55" s="1281"/>
      <c r="BK55" s="1281"/>
      <c r="BL55" s="1281"/>
      <c r="BM55" s="1281"/>
      <c r="BN55" s="1281"/>
      <c r="BO55" s="1281"/>
      <c r="BP55" s="1282">
        <v>0</v>
      </c>
      <c r="BQ55" s="1282"/>
      <c r="BR55" s="1282"/>
      <c r="BS55" s="1282"/>
      <c r="BT55" s="1282"/>
      <c r="BU55" s="1282"/>
      <c r="BV55" s="1282"/>
      <c r="BW55" s="1282"/>
      <c r="BX55" s="1282">
        <v>0</v>
      </c>
      <c r="BY55" s="1282"/>
      <c r="BZ55" s="1282"/>
      <c r="CA55" s="1282"/>
      <c r="CB55" s="1282"/>
      <c r="CC55" s="1282"/>
      <c r="CD55" s="1282"/>
      <c r="CE55" s="1282"/>
      <c r="CF55" s="1282">
        <v>0</v>
      </c>
      <c r="CG55" s="1282"/>
      <c r="CH55" s="1282"/>
      <c r="CI55" s="1282"/>
      <c r="CJ55" s="1282"/>
      <c r="CK55" s="1282"/>
      <c r="CL55" s="1282"/>
      <c r="CM55" s="1282"/>
      <c r="CN55" s="1282">
        <v>0</v>
      </c>
      <c r="CO55" s="1282"/>
      <c r="CP55" s="1282"/>
      <c r="CQ55" s="1282"/>
      <c r="CR55" s="1282"/>
      <c r="CS55" s="1282"/>
      <c r="CT55" s="1282"/>
      <c r="CU55" s="1282"/>
      <c r="CV55" s="1282">
        <v>0</v>
      </c>
      <c r="CW55" s="1282"/>
      <c r="CX55" s="1282"/>
      <c r="CY55" s="1282"/>
      <c r="CZ55" s="1282"/>
      <c r="DA55" s="1282"/>
      <c r="DB55" s="1282"/>
      <c r="DC55" s="1282"/>
    </row>
    <row r="56" spans="1:109" x14ac:dyDescent="0.15">
      <c r="A56" s="1260"/>
      <c r="B56" s="1252"/>
      <c r="G56" s="1271"/>
      <c r="H56" s="1271"/>
      <c r="I56" s="1271"/>
      <c r="J56" s="1271"/>
      <c r="K56" s="1280"/>
      <c r="L56" s="1280"/>
      <c r="M56" s="1280"/>
      <c r="N56" s="1280"/>
      <c r="AN56" s="1277"/>
      <c r="AO56" s="1277"/>
      <c r="AP56" s="1277"/>
      <c r="AQ56" s="1277"/>
      <c r="AR56" s="1277"/>
      <c r="AS56" s="1277"/>
      <c r="AT56" s="1277"/>
      <c r="AU56" s="1277"/>
      <c r="AV56" s="1277"/>
      <c r="AW56" s="1277"/>
      <c r="AX56" s="1277"/>
      <c r="AY56" s="1277"/>
      <c r="AZ56" s="1277"/>
      <c r="BA56" s="1277"/>
      <c r="BB56" s="1281"/>
      <c r="BC56" s="1281"/>
      <c r="BD56" s="1281"/>
      <c r="BE56" s="1281"/>
      <c r="BF56" s="1281"/>
      <c r="BG56" s="1281"/>
      <c r="BH56" s="1281"/>
      <c r="BI56" s="1281"/>
      <c r="BJ56" s="1281"/>
      <c r="BK56" s="1281"/>
      <c r="BL56" s="1281"/>
      <c r="BM56" s="1281"/>
      <c r="BN56" s="1281"/>
      <c r="BO56" s="1281"/>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1260" customFormat="1" x14ac:dyDescent="0.15">
      <c r="B57" s="1283"/>
      <c r="G57" s="1271"/>
      <c r="H57" s="1271"/>
      <c r="I57" s="1284"/>
      <c r="J57" s="1284"/>
      <c r="K57" s="1280"/>
      <c r="L57" s="1280"/>
      <c r="M57" s="1280"/>
      <c r="N57" s="1280"/>
      <c r="AM57" s="1246"/>
      <c r="AN57" s="1277"/>
      <c r="AO57" s="1277"/>
      <c r="AP57" s="1277"/>
      <c r="AQ57" s="1277"/>
      <c r="AR57" s="1277"/>
      <c r="AS57" s="1277"/>
      <c r="AT57" s="1277"/>
      <c r="AU57" s="1277"/>
      <c r="AV57" s="1277"/>
      <c r="AW57" s="1277"/>
      <c r="AX57" s="1277"/>
      <c r="AY57" s="1277"/>
      <c r="AZ57" s="1277"/>
      <c r="BA57" s="1277"/>
      <c r="BB57" s="1281" t="s">
        <v>606</v>
      </c>
      <c r="BC57" s="1281"/>
      <c r="BD57" s="1281"/>
      <c r="BE57" s="1281"/>
      <c r="BF57" s="1281"/>
      <c r="BG57" s="1281"/>
      <c r="BH57" s="1281"/>
      <c r="BI57" s="1281"/>
      <c r="BJ57" s="1281"/>
      <c r="BK57" s="1281"/>
      <c r="BL57" s="1281"/>
      <c r="BM57" s="1281"/>
      <c r="BN57" s="1281"/>
      <c r="BO57" s="1281"/>
      <c r="BP57" s="1282">
        <v>59.1</v>
      </c>
      <c r="BQ57" s="1282"/>
      <c r="BR57" s="1282"/>
      <c r="BS57" s="1282"/>
      <c r="BT57" s="1282"/>
      <c r="BU57" s="1282"/>
      <c r="BV57" s="1282"/>
      <c r="BW57" s="1282"/>
      <c r="BX57" s="1282">
        <v>61.2</v>
      </c>
      <c r="BY57" s="1282"/>
      <c r="BZ57" s="1282"/>
      <c r="CA57" s="1282"/>
      <c r="CB57" s="1282"/>
      <c r="CC57" s="1282"/>
      <c r="CD57" s="1282"/>
      <c r="CE57" s="1282"/>
      <c r="CF57" s="1282">
        <v>62.8</v>
      </c>
      <c r="CG57" s="1282"/>
      <c r="CH57" s="1282"/>
      <c r="CI57" s="1282"/>
      <c r="CJ57" s="1282"/>
      <c r="CK57" s="1282"/>
      <c r="CL57" s="1282"/>
      <c r="CM57" s="1282"/>
      <c r="CN57" s="1282">
        <v>64.099999999999994</v>
      </c>
      <c r="CO57" s="1282"/>
      <c r="CP57" s="1282"/>
      <c r="CQ57" s="1282"/>
      <c r="CR57" s="1282"/>
      <c r="CS57" s="1282"/>
      <c r="CT57" s="1282"/>
      <c r="CU57" s="1282"/>
      <c r="CV57" s="1282">
        <v>66.3</v>
      </c>
      <c r="CW57" s="1282"/>
      <c r="CX57" s="1282"/>
      <c r="CY57" s="1282"/>
      <c r="CZ57" s="1282"/>
      <c r="DA57" s="1282"/>
      <c r="DB57" s="1282"/>
      <c r="DC57" s="1282"/>
      <c r="DD57" s="1285"/>
      <c r="DE57" s="1283"/>
    </row>
    <row r="58" spans="1:109" s="1260" customFormat="1" x14ac:dyDescent="0.15">
      <c r="A58" s="1246"/>
      <c r="B58" s="1283"/>
      <c r="G58" s="1271"/>
      <c r="H58" s="1271"/>
      <c r="I58" s="1284"/>
      <c r="J58" s="1284"/>
      <c r="K58" s="1280"/>
      <c r="L58" s="1280"/>
      <c r="M58" s="1280"/>
      <c r="N58" s="1280"/>
      <c r="AM58" s="1246"/>
      <c r="AN58" s="1277"/>
      <c r="AO58" s="1277"/>
      <c r="AP58" s="1277"/>
      <c r="AQ58" s="1277"/>
      <c r="AR58" s="1277"/>
      <c r="AS58" s="1277"/>
      <c r="AT58" s="1277"/>
      <c r="AU58" s="1277"/>
      <c r="AV58" s="1277"/>
      <c r="AW58" s="1277"/>
      <c r="AX58" s="1277"/>
      <c r="AY58" s="1277"/>
      <c r="AZ58" s="1277"/>
      <c r="BA58" s="1277"/>
      <c r="BB58" s="1281"/>
      <c r="BC58" s="1281"/>
      <c r="BD58" s="1281"/>
      <c r="BE58" s="1281"/>
      <c r="BF58" s="1281"/>
      <c r="BG58" s="1281"/>
      <c r="BH58" s="1281"/>
      <c r="BI58" s="1281"/>
      <c r="BJ58" s="1281"/>
      <c r="BK58" s="1281"/>
      <c r="BL58" s="1281"/>
      <c r="BM58" s="1281"/>
      <c r="BN58" s="1281"/>
      <c r="BO58" s="1281"/>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1285"/>
      <c r="DE58" s="1283"/>
    </row>
    <row r="59" spans="1:109" s="1260" customFormat="1" x14ac:dyDescent="0.15">
      <c r="A59" s="1246"/>
      <c r="B59" s="1283"/>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3"/>
    </row>
    <row r="60" spans="1:109" s="1260" customFormat="1" x14ac:dyDescent="0.15">
      <c r="A60" s="1246"/>
      <c r="B60" s="1283"/>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3"/>
    </row>
    <row r="61" spans="1:109" s="1260" customFormat="1" x14ac:dyDescent="0.15">
      <c r="A61" s="1246"/>
      <c r="B61" s="1287"/>
      <c r="C61" s="1288"/>
      <c r="D61" s="1288"/>
      <c r="E61" s="1288"/>
      <c r="F61" s="1288"/>
      <c r="G61" s="1288"/>
      <c r="H61" s="1288"/>
      <c r="I61" s="1288"/>
      <c r="J61" s="1288"/>
      <c r="K61" s="1288"/>
      <c r="L61" s="1288"/>
      <c r="M61" s="1289"/>
      <c r="N61" s="1289"/>
      <c r="O61" s="1288"/>
      <c r="P61" s="1288"/>
      <c r="Q61" s="1288"/>
      <c r="R61" s="1288"/>
      <c r="S61" s="1288"/>
      <c r="T61" s="1288"/>
      <c r="U61" s="1288"/>
      <c r="V61" s="1288"/>
      <c r="W61" s="1288"/>
      <c r="X61" s="1288"/>
      <c r="Y61" s="1288"/>
      <c r="Z61" s="1288"/>
      <c r="AA61" s="1288"/>
      <c r="AB61" s="1288"/>
      <c r="AC61" s="1288"/>
      <c r="AD61" s="1288"/>
      <c r="AE61" s="1288"/>
      <c r="AF61" s="1288"/>
      <c r="AG61" s="1288"/>
      <c r="AH61" s="1288"/>
      <c r="AI61" s="1288"/>
      <c r="AJ61" s="1288"/>
      <c r="AK61" s="1288"/>
      <c r="AL61" s="1288"/>
      <c r="AM61" s="1288"/>
      <c r="AN61" s="1288"/>
      <c r="AO61" s="1288"/>
      <c r="AP61" s="1288"/>
      <c r="AQ61" s="1288"/>
      <c r="AR61" s="1288"/>
      <c r="AS61" s="1289"/>
      <c r="AT61" s="1289"/>
      <c r="AU61" s="1288"/>
      <c r="AV61" s="1288"/>
      <c r="AW61" s="1288"/>
      <c r="AX61" s="1288"/>
      <c r="AY61" s="1288"/>
      <c r="AZ61" s="1288"/>
      <c r="BA61" s="1288"/>
      <c r="BB61" s="1288"/>
      <c r="BC61" s="1288"/>
      <c r="BD61" s="1288"/>
      <c r="BE61" s="1289"/>
      <c r="BF61" s="1289"/>
      <c r="BG61" s="1288"/>
      <c r="BH61" s="1288"/>
      <c r="BI61" s="1288"/>
      <c r="BJ61" s="1288"/>
      <c r="BK61" s="1288"/>
      <c r="BL61" s="1288"/>
      <c r="BM61" s="1288"/>
      <c r="BN61" s="1288"/>
      <c r="BO61" s="1288"/>
      <c r="BP61" s="1288"/>
      <c r="BQ61" s="1289"/>
      <c r="BR61" s="1289"/>
      <c r="BS61" s="1288"/>
      <c r="BT61" s="1288"/>
      <c r="BU61" s="1288"/>
      <c r="BV61" s="1288"/>
      <c r="BW61" s="1288"/>
      <c r="BX61" s="1288"/>
      <c r="BY61" s="1288"/>
      <c r="BZ61" s="1288"/>
      <c r="CA61" s="1288"/>
      <c r="CB61" s="1288"/>
      <c r="CC61" s="1289"/>
      <c r="CD61" s="1289"/>
      <c r="CE61" s="1288"/>
      <c r="CF61" s="1288"/>
      <c r="CG61" s="1288"/>
      <c r="CH61" s="1288"/>
      <c r="CI61" s="1288"/>
      <c r="CJ61" s="1288"/>
      <c r="CK61" s="1288"/>
      <c r="CL61" s="1288"/>
      <c r="CM61" s="1288"/>
      <c r="CN61" s="1288"/>
      <c r="CO61" s="1289"/>
      <c r="CP61" s="1289"/>
      <c r="CQ61" s="1288"/>
      <c r="CR61" s="1288"/>
      <c r="CS61" s="1288"/>
      <c r="CT61" s="1288"/>
      <c r="CU61" s="1288"/>
      <c r="CV61" s="1288"/>
      <c r="CW61" s="1288"/>
      <c r="CX61" s="1288"/>
      <c r="CY61" s="1288"/>
      <c r="CZ61" s="1288"/>
      <c r="DA61" s="1289"/>
      <c r="DB61" s="1289"/>
      <c r="DC61" s="1289"/>
      <c r="DD61" s="1290"/>
      <c r="DE61" s="1283"/>
    </row>
    <row r="62" spans="1:109" x14ac:dyDescent="0.15">
      <c r="B62" s="1257"/>
      <c r="C62" s="1257"/>
      <c r="D62" s="1257"/>
      <c r="E62" s="1257"/>
      <c r="F62" s="1257"/>
      <c r="G62" s="1257"/>
      <c r="H62" s="1257"/>
      <c r="I62" s="1257"/>
      <c r="J62" s="1257"/>
      <c r="K62" s="1257"/>
      <c r="L62" s="1257"/>
      <c r="M62" s="1257"/>
      <c r="N62" s="1257"/>
      <c r="O62" s="1257"/>
      <c r="P62" s="1257"/>
      <c r="Q62" s="1257"/>
      <c r="R62" s="1257"/>
      <c r="S62" s="1257"/>
      <c r="T62" s="1257"/>
      <c r="U62" s="1257"/>
      <c r="V62" s="1257"/>
      <c r="W62" s="1257"/>
      <c r="X62" s="1257"/>
      <c r="Y62" s="1257"/>
      <c r="Z62" s="1257"/>
      <c r="AA62" s="1257"/>
      <c r="AB62" s="1257"/>
      <c r="AC62" s="1257"/>
      <c r="AD62" s="1257"/>
      <c r="AE62" s="1257"/>
      <c r="AF62" s="1257"/>
      <c r="AG62" s="1257"/>
      <c r="AH62" s="1257"/>
      <c r="AI62" s="1257"/>
      <c r="AJ62" s="1257"/>
      <c r="AK62" s="1257"/>
      <c r="AL62" s="1257"/>
      <c r="AM62" s="1257"/>
      <c r="AN62" s="1257"/>
      <c r="AO62" s="1257"/>
      <c r="AP62" s="1257"/>
      <c r="AQ62" s="1257"/>
      <c r="AR62" s="1257"/>
      <c r="AS62" s="1257"/>
      <c r="AT62" s="1257"/>
      <c r="AU62" s="1257"/>
      <c r="AV62" s="1257"/>
      <c r="AW62" s="1257"/>
      <c r="AX62" s="1257"/>
      <c r="AY62" s="1257"/>
      <c r="AZ62" s="1257"/>
      <c r="BA62" s="1257"/>
      <c r="BB62" s="1257"/>
      <c r="BC62" s="1257"/>
      <c r="BD62" s="1257"/>
      <c r="BE62" s="1257"/>
      <c r="BF62" s="1257"/>
      <c r="BG62" s="1257"/>
      <c r="BH62" s="1257"/>
      <c r="BI62" s="1257"/>
      <c r="BJ62" s="1257"/>
      <c r="BK62" s="1257"/>
      <c r="BL62" s="1257"/>
      <c r="BM62" s="1257"/>
      <c r="BN62" s="1257"/>
      <c r="BO62" s="1257"/>
      <c r="BP62" s="1257"/>
      <c r="BQ62" s="1257"/>
      <c r="BR62" s="1257"/>
      <c r="BS62" s="1257"/>
      <c r="BT62" s="1257"/>
      <c r="BU62" s="1257"/>
      <c r="BV62" s="1257"/>
      <c r="BW62" s="1257"/>
      <c r="BX62" s="1257"/>
      <c r="BY62" s="1257"/>
      <c r="BZ62" s="1257"/>
      <c r="CA62" s="1257"/>
      <c r="CB62" s="1257"/>
      <c r="CC62" s="1257"/>
      <c r="CD62" s="1257"/>
      <c r="CE62" s="1257"/>
      <c r="CF62" s="1257"/>
      <c r="CG62" s="1257"/>
      <c r="CH62" s="1257"/>
      <c r="CI62" s="1257"/>
      <c r="CJ62" s="1257"/>
      <c r="CK62" s="1257"/>
      <c r="CL62" s="1257"/>
      <c r="CM62" s="1257"/>
      <c r="CN62" s="1257"/>
      <c r="CO62" s="1257"/>
      <c r="CP62" s="1257"/>
      <c r="CQ62" s="1257"/>
      <c r="CR62" s="1257"/>
      <c r="CS62" s="1257"/>
      <c r="CT62" s="1257"/>
      <c r="CU62" s="1257"/>
      <c r="CV62" s="1257"/>
      <c r="CW62" s="1257"/>
      <c r="CX62" s="1257"/>
      <c r="CY62" s="1257"/>
      <c r="CZ62" s="1257"/>
      <c r="DA62" s="1257"/>
      <c r="DB62" s="1257"/>
      <c r="DC62" s="1257"/>
      <c r="DD62" s="1257"/>
      <c r="DE62" s="1246"/>
    </row>
    <row r="63" spans="1:109" ht="17.25" x14ac:dyDescent="0.15">
      <c r="B63" s="1291" t="s">
        <v>608</v>
      </c>
    </row>
    <row r="64" spans="1:109" x14ac:dyDescent="0.15">
      <c r="B64" s="1252"/>
      <c r="G64" s="1259"/>
      <c r="I64" s="1292"/>
      <c r="J64" s="1292"/>
      <c r="K64" s="1292"/>
      <c r="L64" s="1292"/>
      <c r="M64" s="1292"/>
      <c r="N64" s="1293"/>
      <c r="AM64" s="1259"/>
      <c r="AN64" s="1259" t="s">
        <v>601</v>
      </c>
      <c r="AP64" s="1260"/>
      <c r="AQ64" s="1260"/>
      <c r="AR64" s="1260"/>
      <c r="AY64" s="1259"/>
      <c r="BA64" s="1260"/>
      <c r="BB64" s="1260"/>
      <c r="BC64" s="1260"/>
      <c r="BK64" s="1259"/>
      <c r="BM64" s="1260"/>
      <c r="BN64" s="1260"/>
      <c r="BO64" s="1260"/>
      <c r="BW64" s="1259"/>
      <c r="BY64" s="1260"/>
      <c r="BZ64" s="1260"/>
      <c r="CA64" s="1260"/>
      <c r="CI64" s="1259"/>
      <c r="CK64" s="1260"/>
      <c r="CL64" s="1260"/>
      <c r="CM64" s="1260"/>
      <c r="CU64" s="1259"/>
      <c r="CW64" s="1260"/>
      <c r="CX64" s="1260"/>
      <c r="CY64" s="1260"/>
    </row>
    <row r="65" spans="2:107" x14ac:dyDescent="0.15">
      <c r="B65" s="1252"/>
      <c r="AN65" s="1261" t="s">
        <v>609</v>
      </c>
      <c r="AO65" s="1262"/>
      <c r="AP65" s="1262"/>
      <c r="AQ65" s="1262"/>
      <c r="AR65" s="1262"/>
      <c r="AS65" s="1262"/>
      <c r="AT65" s="1262"/>
      <c r="AU65" s="1262"/>
      <c r="AV65" s="1262"/>
      <c r="AW65" s="1262"/>
      <c r="AX65" s="1262"/>
      <c r="AY65" s="1262"/>
      <c r="AZ65" s="1262"/>
      <c r="BA65" s="1262"/>
      <c r="BB65" s="1262"/>
      <c r="BC65" s="1262"/>
      <c r="BD65" s="1262"/>
      <c r="BE65" s="1262"/>
      <c r="BF65" s="1262"/>
      <c r="BG65" s="1262"/>
      <c r="BH65" s="1262"/>
      <c r="BI65" s="1262"/>
      <c r="BJ65" s="1262"/>
      <c r="BK65" s="1262"/>
      <c r="BL65" s="1262"/>
      <c r="BM65" s="1262"/>
      <c r="BN65" s="1262"/>
      <c r="BO65" s="1262"/>
      <c r="BP65" s="1262"/>
      <c r="BQ65" s="1262"/>
      <c r="BR65" s="1262"/>
      <c r="BS65" s="1262"/>
      <c r="BT65" s="1262"/>
      <c r="BU65" s="1262"/>
      <c r="BV65" s="1262"/>
      <c r="BW65" s="1262"/>
      <c r="BX65" s="1262"/>
      <c r="BY65" s="1262"/>
      <c r="BZ65" s="1262"/>
      <c r="CA65" s="1262"/>
      <c r="CB65" s="1262"/>
      <c r="CC65" s="1262"/>
      <c r="CD65" s="1262"/>
      <c r="CE65" s="1262"/>
      <c r="CF65" s="1262"/>
      <c r="CG65" s="1262"/>
      <c r="CH65" s="1262"/>
      <c r="CI65" s="1262"/>
      <c r="CJ65" s="1262"/>
      <c r="CK65" s="1262"/>
      <c r="CL65" s="1262"/>
      <c r="CM65" s="1262"/>
      <c r="CN65" s="1262"/>
      <c r="CO65" s="1262"/>
      <c r="CP65" s="1262"/>
      <c r="CQ65" s="1262"/>
      <c r="CR65" s="1262"/>
      <c r="CS65" s="1262"/>
      <c r="CT65" s="1262"/>
      <c r="CU65" s="1262"/>
      <c r="CV65" s="1262"/>
      <c r="CW65" s="1262"/>
      <c r="CX65" s="1262"/>
      <c r="CY65" s="1262"/>
      <c r="CZ65" s="1262"/>
      <c r="DA65" s="1262"/>
      <c r="DB65" s="1262"/>
      <c r="DC65" s="1263"/>
    </row>
    <row r="66" spans="2:107" x14ac:dyDescent="0.15">
      <c r="B66" s="1252"/>
      <c r="AN66" s="1264"/>
      <c r="AO66" s="1265"/>
      <c r="AP66" s="1265"/>
      <c r="AQ66" s="1265"/>
      <c r="AR66" s="1265"/>
      <c r="AS66" s="1265"/>
      <c r="AT66" s="1265"/>
      <c r="AU66" s="1265"/>
      <c r="AV66" s="1265"/>
      <c r="AW66" s="1265"/>
      <c r="AX66" s="1265"/>
      <c r="AY66" s="1265"/>
      <c r="AZ66" s="1265"/>
      <c r="BA66" s="1265"/>
      <c r="BB66" s="1265"/>
      <c r="BC66" s="1265"/>
      <c r="BD66" s="1265"/>
      <c r="BE66" s="1265"/>
      <c r="BF66" s="1265"/>
      <c r="BG66" s="1265"/>
      <c r="BH66" s="1265"/>
      <c r="BI66" s="1265"/>
      <c r="BJ66" s="1265"/>
      <c r="BK66" s="1265"/>
      <c r="BL66" s="1265"/>
      <c r="BM66" s="1265"/>
      <c r="BN66" s="1265"/>
      <c r="BO66" s="1265"/>
      <c r="BP66" s="1265"/>
      <c r="BQ66" s="1265"/>
      <c r="BR66" s="1265"/>
      <c r="BS66" s="1265"/>
      <c r="BT66" s="1265"/>
      <c r="BU66" s="1265"/>
      <c r="BV66" s="1265"/>
      <c r="BW66" s="1265"/>
      <c r="BX66" s="1265"/>
      <c r="BY66" s="1265"/>
      <c r="BZ66" s="1265"/>
      <c r="CA66" s="1265"/>
      <c r="CB66" s="1265"/>
      <c r="CC66" s="1265"/>
      <c r="CD66" s="1265"/>
      <c r="CE66" s="1265"/>
      <c r="CF66" s="1265"/>
      <c r="CG66" s="1265"/>
      <c r="CH66" s="1265"/>
      <c r="CI66" s="1265"/>
      <c r="CJ66" s="1265"/>
      <c r="CK66" s="1265"/>
      <c r="CL66" s="1265"/>
      <c r="CM66" s="1265"/>
      <c r="CN66" s="1265"/>
      <c r="CO66" s="1265"/>
      <c r="CP66" s="1265"/>
      <c r="CQ66" s="1265"/>
      <c r="CR66" s="1265"/>
      <c r="CS66" s="1265"/>
      <c r="CT66" s="1265"/>
      <c r="CU66" s="1265"/>
      <c r="CV66" s="1265"/>
      <c r="CW66" s="1265"/>
      <c r="CX66" s="1265"/>
      <c r="CY66" s="1265"/>
      <c r="CZ66" s="1265"/>
      <c r="DA66" s="1265"/>
      <c r="DB66" s="1265"/>
      <c r="DC66" s="1266"/>
    </row>
    <row r="67" spans="2:107" x14ac:dyDescent="0.15">
      <c r="B67" s="1252"/>
      <c r="AN67" s="1264"/>
      <c r="AO67" s="1265"/>
      <c r="AP67" s="1265"/>
      <c r="AQ67" s="1265"/>
      <c r="AR67" s="1265"/>
      <c r="AS67" s="1265"/>
      <c r="AT67" s="1265"/>
      <c r="AU67" s="1265"/>
      <c r="AV67" s="1265"/>
      <c r="AW67" s="1265"/>
      <c r="AX67" s="1265"/>
      <c r="AY67" s="1265"/>
      <c r="AZ67" s="1265"/>
      <c r="BA67" s="1265"/>
      <c r="BB67" s="1265"/>
      <c r="BC67" s="1265"/>
      <c r="BD67" s="1265"/>
      <c r="BE67" s="1265"/>
      <c r="BF67" s="1265"/>
      <c r="BG67" s="1265"/>
      <c r="BH67" s="1265"/>
      <c r="BI67" s="1265"/>
      <c r="BJ67" s="1265"/>
      <c r="BK67" s="1265"/>
      <c r="BL67" s="1265"/>
      <c r="BM67" s="1265"/>
      <c r="BN67" s="1265"/>
      <c r="BO67" s="1265"/>
      <c r="BP67" s="1265"/>
      <c r="BQ67" s="1265"/>
      <c r="BR67" s="1265"/>
      <c r="BS67" s="1265"/>
      <c r="BT67" s="1265"/>
      <c r="BU67" s="1265"/>
      <c r="BV67" s="1265"/>
      <c r="BW67" s="1265"/>
      <c r="BX67" s="1265"/>
      <c r="BY67" s="1265"/>
      <c r="BZ67" s="1265"/>
      <c r="CA67" s="1265"/>
      <c r="CB67" s="1265"/>
      <c r="CC67" s="1265"/>
      <c r="CD67" s="1265"/>
      <c r="CE67" s="1265"/>
      <c r="CF67" s="1265"/>
      <c r="CG67" s="1265"/>
      <c r="CH67" s="1265"/>
      <c r="CI67" s="1265"/>
      <c r="CJ67" s="1265"/>
      <c r="CK67" s="1265"/>
      <c r="CL67" s="1265"/>
      <c r="CM67" s="1265"/>
      <c r="CN67" s="1265"/>
      <c r="CO67" s="1265"/>
      <c r="CP67" s="1265"/>
      <c r="CQ67" s="1265"/>
      <c r="CR67" s="1265"/>
      <c r="CS67" s="1265"/>
      <c r="CT67" s="1265"/>
      <c r="CU67" s="1265"/>
      <c r="CV67" s="1265"/>
      <c r="CW67" s="1265"/>
      <c r="CX67" s="1265"/>
      <c r="CY67" s="1265"/>
      <c r="CZ67" s="1265"/>
      <c r="DA67" s="1265"/>
      <c r="DB67" s="1265"/>
      <c r="DC67" s="1266"/>
    </row>
    <row r="68" spans="2:107" x14ac:dyDescent="0.15">
      <c r="B68" s="1252"/>
      <c r="AN68" s="1264"/>
      <c r="AO68" s="1265"/>
      <c r="AP68" s="1265"/>
      <c r="AQ68" s="1265"/>
      <c r="AR68" s="1265"/>
      <c r="AS68" s="1265"/>
      <c r="AT68" s="1265"/>
      <c r="AU68" s="1265"/>
      <c r="AV68" s="1265"/>
      <c r="AW68" s="1265"/>
      <c r="AX68" s="1265"/>
      <c r="AY68" s="1265"/>
      <c r="AZ68" s="1265"/>
      <c r="BA68" s="1265"/>
      <c r="BB68" s="1265"/>
      <c r="BC68" s="1265"/>
      <c r="BD68" s="1265"/>
      <c r="BE68" s="1265"/>
      <c r="BF68" s="1265"/>
      <c r="BG68" s="1265"/>
      <c r="BH68" s="1265"/>
      <c r="BI68" s="1265"/>
      <c r="BJ68" s="1265"/>
      <c r="BK68" s="1265"/>
      <c r="BL68" s="1265"/>
      <c r="BM68" s="1265"/>
      <c r="BN68" s="1265"/>
      <c r="BO68" s="1265"/>
      <c r="BP68" s="1265"/>
      <c r="BQ68" s="1265"/>
      <c r="BR68" s="1265"/>
      <c r="BS68" s="1265"/>
      <c r="BT68" s="1265"/>
      <c r="BU68" s="1265"/>
      <c r="BV68" s="1265"/>
      <c r="BW68" s="1265"/>
      <c r="BX68" s="1265"/>
      <c r="BY68" s="1265"/>
      <c r="BZ68" s="1265"/>
      <c r="CA68" s="1265"/>
      <c r="CB68" s="1265"/>
      <c r="CC68" s="1265"/>
      <c r="CD68" s="1265"/>
      <c r="CE68" s="1265"/>
      <c r="CF68" s="1265"/>
      <c r="CG68" s="1265"/>
      <c r="CH68" s="1265"/>
      <c r="CI68" s="1265"/>
      <c r="CJ68" s="1265"/>
      <c r="CK68" s="1265"/>
      <c r="CL68" s="1265"/>
      <c r="CM68" s="1265"/>
      <c r="CN68" s="1265"/>
      <c r="CO68" s="1265"/>
      <c r="CP68" s="1265"/>
      <c r="CQ68" s="1265"/>
      <c r="CR68" s="1265"/>
      <c r="CS68" s="1265"/>
      <c r="CT68" s="1265"/>
      <c r="CU68" s="1265"/>
      <c r="CV68" s="1265"/>
      <c r="CW68" s="1265"/>
      <c r="CX68" s="1265"/>
      <c r="CY68" s="1265"/>
      <c r="CZ68" s="1265"/>
      <c r="DA68" s="1265"/>
      <c r="DB68" s="1265"/>
      <c r="DC68" s="1266"/>
    </row>
    <row r="69" spans="2:107" x14ac:dyDescent="0.15">
      <c r="B69" s="1252"/>
      <c r="AN69" s="1267"/>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9"/>
    </row>
    <row r="70" spans="2:107" x14ac:dyDescent="0.15">
      <c r="B70" s="1252"/>
      <c r="H70" s="1294"/>
      <c r="I70" s="1294"/>
      <c r="J70" s="1295"/>
      <c r="K70" s="1295"/>
      <c r="L70" s="1296"/>
      <c r="M70" s="1295"/>
      <c r="N70" s="1296"/>
      <c r="AN70" s="1270"/>
      <c r="AO70" s="1270"/>
      <c r="AP70" s="1270"/>
      <c r="AZ70" s="1270"/>
      <c r="BA70" s="1270"/>
      <c r="BB70" s="1270"/>
      <c r="BL70" s="1270"/>
      <c r="BM70" s="1270"/>
      <c r="BN70" s="1270"/>
      <c r="BX70" s="1270"/>
      <c r="BY70" s="1270"/>
      <c r="BZ70" s="1270"/>
      <c r="CJ70" s="1270"/>
      <c r="CK70" s="1270"/>
      <c r="CL70" s="1270"/>
      <c r="CV70" s="1270"/>
      <c r="CW70" s="1270"/>
      <c r="CX70" s="1270"/>
    </row>
    <row r="71" spans="2:107" x14ac:dyDescent="0.15">
      <c r="B71" s="1252"/>
      <c r="G71" s="1297"/>
      <c r="I71" s="1298"/>
      <c r="J71" s="1295"/>
      <c r="K71" s="1295"/>
      <c r="L71" s="1296"/>
      <c r="M71" s="1295"/>
      <c r="N71" s="1296"/>
      <c r="AM71" s="1297"/>
      <c r="AN71" s="1246" t="s">
        <v>603</v>
      </c>
    </row>
    <row r="72" spans="2:107" x14ac:dyDescent="0.15">
      <c r="B72" s="1252"/>
      <c r="G72" s="1271"/>
      <c r="H72" s="1271"/>
      <c r="I72" s="1271"/>
      <c r="J72" s="1271"/>
      <c r="K72" s="1272"/>
      <c r="L72" s="1272"/>
      <c r="M72" s="1273"/>
      <c r="N72" s="1273"/>
      <c r="AN72" s="1274"/>
      <c r="AO72" s="1275"/>
      <c r="AP72" s="1275"/>
      <c r="AQ72" s="1275"/>
      <c r="AR72" s="1275"/>
      <c r="AS72" s="1275"/>
      <c r="AT72" s="1275"/>
      <c r="AU72" s="1275"/>
      <c r="AV72" s="1275"/>
      <c r="AW72" s="1275"/>
      <c r="AX72" s="1275"/>
      <c r="AY72" s="1275"/>
      <c r="AZ72" s="1275"/>
      <c r="BA72" s="1275"/>
      <c r="BB72" s="1275"/>
      <c r="BC72" s="1275"/>
      <c r="BD72" s="1275"/>
      <c r="BE72" s="1275"/>
      <c r="BF72" s="1275"/>
      <c r="BG72" s="1275"/>
      <c r="BH72" s="1275"/>
      <c r="BI72" s="1275"/>
      <c r="BJ72" s="1275"/>
      <c r="BK72" s="1275"/>
      <c r="BL72" s="1275"/>
      <c r="BM72" s="1275"/>
      <c r="BN72" s="1275"/>
      <c r="BO72" s="1276"/>
      <c r="BP72" s="1277" t="s">
        <v>554</v>
      </c>
      <c r="BQ72" s="1277"/>
      <c r="BR72" s="1277"/>
      <c r="BS72" s="1277"/>
      <c r="BT72" s="1277"/>
      <c r="BU72" s="1277"/>
      <c r="BV72" s="1277"/>
      <c r="BW72" s="1277"/>
      <c r="BX72" s="1277" t="s">
        <v>555</v>
      </c>
      <c r="BY72" s="1277"/>
      <c r="BZ72" s="1277"/>
      <c r="CA72" s="1277"/>
      <c r="CB72" s="1277"/>
      <c r="CC72" s="1277"/>
      <c r="CD72" s="1277"/>
      <c r="CE72" s="1277"/>
      <c r="CF72" s="1277" t="s">
        <v>556</v>
      </c>
      <c r="CG72" s="1277"/>
      <c r="CH72" s="1277"/>
      <c r="CI72" s="1277"/>
      <c r="CJ72" s="1277"/>
      <c r="CK72" s="1277"/>
      <c r="CL72" s="1277"/>
      <c r="CM72" s="1277"/>
      <c r="CN72" s="1277" t="s">
        <v>557</v>
      </c>
      <c r="CO72" s="1277"/>
      <c r="CP72" s="1277"/>
      <c r="CQ72" s="1277"/>
      <c r="CR72" s="1277"/>
      <c r="CS72" s="1277"/>
      <c r="CT72" s="1277"/>
      <c r="CU72" s="1277"/>
      <c r="CV72" s="1277" t="s">
        <v>558</v>
      </c>
      <c r="CW72" s="1277"/>
      <c r="CX72" s="1277"/>
      <c r="CY72" s="1277"/>
      <c r="CZ72" s="1277"/>
      <c r="DA72" s="1277"/>
      <c r="DB72" s="1277"/>
      <c r="DC72" s="1277"/>
    </row>
    <row r="73" spans="2:107" x14ac:dyDescent="0.15">
      <c r="B73" s="1252"/>
      <c r="G73" s="1278"/>
      <c r="H73" s="1278"/>
      <c r="I73" s="1278"/>
      <c r="J73" s="1278"/>
      <c r="K73" s="1299"/>
      <c r="L73" s="1299"/>
      <c r="M73" s="1299"/>
      <c r="N73" s="1299"/>
      <c r="AM73" s="1270"/>
      <c r="AN73" s="1281" t="s">
        <v>604</v>
      </c>
      <c r="AO73" s="1281"/>
      <c r="AP73" s="1281"/>
      <c r="AQ73" s="1281"/>
      <c r="AR73" s="1281"/>
      <c r="AS73" s="1281"/>
      <c r="AT73" s="1281"/>
      <c r="AU73" s="1281"/>
      <c r="AV73" s="1281"/>
      <c r="AW73" s="1281"/>
      <c r="AX73" s="1281"/>
      <c r="AY73" s="1281"/>
      <c r="AZ73" s="1281"/>
      <c r="BA73" s="1281"/>
      <c r="BB73" s="1281" t="s">
        <v>605</v>
      </c>
      <c r="BC73" s="1281"/>
      <c r="BD73" s="1281"/>
      <c r="BE73" s="1281"/>
      <c r="BF73" s="1281"/>
      <c r="BG73" s="1281"/>
      <c r="BH73" s="1281"/>
      <c r="BI73" s="1281"/>
      <c r="BJ73" s="1281"/>
      <c r="BK73" s="1281"/>
      <c r="BL73" s="1281"/>
      <c r="BM73" s="1281"/>
      <c r="BN73" s="1281"/>
      <c r="BO73" s="1281"/>
      <c r="BP73" s="1282">
        <v>15.5</v>
      </c>
      <c r="BQ73" s="1282"/>
      <c r="BR73" s="1282"/>
      <c r="BS73" s="1282"/>
      <c r="BT73" s="1282"/>
      <c r="BU73" s="1282"/>
      <c r="BV73" s="1282"/>
      <c r="BW73" s="1282"/>
      <c r="BX73" s="1282">
        <v>9.6999999999999993</v>
      </c>
      <c r="BY73" s="1282"/>
      <c r="BZ73" s="1282"/>
      <c r="CA73" s="1282"/>
      <c r="CB73" s="1282"/>
      <c r="CC73" s="1282"/>
      <c r="CD73" s="1282"/>
      <c r="CE73" s="1282"/>
      <c r="CF73" s="1282">
        <v>20.399999999999999</v>
      </c>
      <c r="CG73" s="1282"/>
      <c r="CH73" s="1282"/>
      <c r="CI73" s="1282"/>
      <c r="CJ73" s="1282"/>
      <c r="CK73" s="1282"/>
      <c r="CL73" s="1282"/>
      <c r="CM73" s="1282"/>
      <c r="CN73" s="1282">
        <v>14.4</v>
      </c>
      <c r="CO73" s="1282"/>
      <c r="CP73" s="1282"/>
      <c r="CQ73" s="1282"/>
      <c r="CR73" s="1282"/>
      <c r="CS73" s="1282"/>
      <c r="CT73" s="1282"/>
      <c r="CU73" s="1282"/>
      <c r="CV73" s="1282">
        <v>7.4</v>
      </c>
      <c r="CW73" s="1282"/>
      <c r="CX73" s="1282"/>
      <c r="CY73" s="1282"/>
      <c r="CZ73" s="1282"/>
      <c r="DA73" s="1282"/>
      <c r="DB73" s="1282"/>
      <c r="DC73" s="1282"/>
    </row>
    <row r="74" spans="2:107" x14ac:dyDescent="0.15">
      <c r="B74" s="1252"/>
      <c r="G74" s="1278"/>
      <c r="H74" s="1278"/>
      <c r="I74" s="1278"/>
      <c r="J74" s="1278"/>
      <c r="K74" s="1299"/>
      <c r="L74" s="1299"/>
      <c r="M74" s="1299"/>
      <c r="N74" s="1299"/>
      <c r="AM74" s="1270"/>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x14ac:dyDescent="0.15">
      <c r="B75" s="1252"/>
      <c r="G75" s="1278"/>
      <c r="H75" s="1278"/>
      <c r="I75" s="1271"/>
      <c r="J75" s="1271"/>
      <c r="K75" s="1280"/>
      <c r="L75" s="1280"/>
      <c r="M75" s="1280"/>
      <c r="N75" s="1280"/>
      <c r="AM75" s="1270"/>
      <c r="AN75" s="1281"/>
      <c r="AO75" s="1281"/>
      <c r="AP75" s="1281"/>
      <c r="AQ75" s="1281"/>
      <c r="AR75" s="1281"/>
      <c r="AS75" s="1281"/>
      <c r="AT75" s="1281"/>
      <c r="AU75" s="1281"/>
      <c r="AV75" s="1281"/>
      <c r="AW75" s="1281"/>
      <c r="AX75" s="1281"/>
      <c r="AY75" s="1281"/>
      <c r="AZ75" s="1281"/>
      <c r="BA75" s="1281"/>
      <c r="BB75" s="1281" t="s">
        <v>610</v>
      </c>
      <c r="BC75" s="1281"/>
      <c r="BD75" s="1281"/>
      <c r="BE75" s="1281"/>
      <c r="BF75" s="1281"/>
      <c r="BG75" s="1281"/>
      <c r="BH75" s="1281"/>
      <c r="BI75" s="1281"/>
      <c r="BJ75" s="1281"/>
      <c r="BK75" s="1281"/>
      <c r="BL75" s="1281"/>
      <c r="BM75" s="1281"/>
      <c r="BN75" s="1281"/>
      <c r="BO75" s="1281"/>
      <c r="BP75" s="1282">
        <v>4.7</v>
      </c>
      <c r="BQ75" s="1282"/>
      <c r="BR75" s="1282"/>
      <c r="BS75" s="1282"/>
      <c r="BT75" s="1282"/>
      <c r="BU75" s="1282"/>
      <c r="BV75" s="1282"/>
      <c r="BW75" s="1282"/>
      <c r="BX75" s="1282">
        <v>5.0999999999999996</v>
      </c>
      <c r="BY75" s="1282"/>
      <c r="BZ75" s="1282"/>
      <c r="CA75" s="1282"/>
      <c r="CB75" s="1282"/>
      <c r="CC75" s="1282"/>
      <c r="CD75" s="1282"/>
      <c r="CE75" s="1282"/>
      <c r="CF75" s="1282">
        <v>5.6</v>
      </c>
      <c r="CG75" s="1282"/>
      <c r="CH75" s="1282"/>
      <c r="CI75" s="1282"/>
      <c r="CJ75" s="1282"/>
      <c r="CK75" s="1282"/>
      <c r="CL75" s="1282"/>
      <c r="CM75" s="1282"/>
      <c r="CN75" s="1282">
        <v>5.9</v>
      </c>
      <c r="CO75" s="1282"/>
      <c r="CP75" s="1282"/>
      <c r="CQ75" s="1282"/>
      <c r="CR75" s="1282"/>
      <c r="CS75" s="1282"/>
      <c r="CT75" s="1282"/>
      <c r="CU75" s="1282"/>
      <c r="CV75" s="1282">
        <v>6.3</v>
      </c>
      <c r="CW75" s="1282"/>
      <c r="CX75" s="1282"/>
      <c r="CY75" s="1282"/>
      <c r="CZ75" s="1282"/>
      <c r="DA75" s="1282"/>
      <c r="DB75" s="1282"/>
      <c r="DC75" s="1282"/>
    </row>
    <row r="76" spans="2:107" x14ac:dyDescent="0.15">
      <c r="B76" s="1252"/>
      <c r="G76" s="1278"/>
      <c r="H76" s="1278"/>
      <c r="I76" s="1271"/>
      <c r="J76" s="1271"/>
      <c r="K76" s="1280"/>
      <c r="L76" s="1280"/>
      <c r="M76" s="1280"/>
      <c r="N76" s="1280"/>
      <c r="AM76" s="1270"/>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x14ac:dyDescent="0.15">
      <c r="B77" s="1252"/>
      <c r="G77" s="1271"/>
      <c r="H77" s="1271"/>
      <c r="I77" s="1271"/>
      <c r="J77" s="1271"/>
      <c r="K77" s="1299"/>
      <c r="L77" s="1299"/>
      <c r="M77" s="1299"/>
      <c r="N77" s="1299"/>
      <c r="AN77" s="1277" t="s">
        <v>607</v>
      </c>
      <c r="AO77" s="1277"/>
      <c r="AP77" s="1277"/>
      <c r="AQ77" s="1277"/>
      <c r="AR77" s="1277"/>
      <c r="AS77" s="1277"/>
      <c r="AT77" s="1277"/>
      <c r="AU77" s="1277"/>
      <c r="AV77" s="1277"/>
      <c r="AW77" s="1277"/>
      <c r="AX77" s="1277"/>
      <c r="AY77" s="1277"/>
      <c r="AZ77" s="1277"/>
      <c r="BA77" s="1277"/>
      <c r="BB77" s="1281" t="s">
        <v>605</v>
      </c>
      <c r="BC77" s="1281"/>
      <c r="BD77" s="1281"/>
      <c r="BE77" s="1281"/>
      <c r="BF77" s="1281"/>
      <c r="BG77" s="1281"/>
      <c r="BH77" s="1281"/>
      <c r="BI77" s="1281"/>
      <c r="BJ77" s="1281"/>
      <c r="BK77" s="1281"/>
      <c r="BL77" s="1281"/>
      <c r="BM77" s="1281"/>
      <c r="BN77" s="1281"/>
      <c r="BO77" s="1281"/>
      <c r="BP77" s="1282">
        <v>0</v>
      </c>
      <c r="BQ77" s="1282"/>
      <c r="BR77" s="1282"/>
      <c r="BS77" s="1282"/>
      <c r="BT77" s="1282"/>
      <c r="BU77" s="1282"/>
      <c r="BV77" s="1282"/>
      <c r="BW77" s="1282"/>
      <c r="BX77" s="1282">
        <v>0</v>
      </c>
      <c r="BY77" s="1282"/>
      <c r="BZ77" s="1282"/>
      <c r="CA77" s="1282"/>
      <c r="CB77" s="1282"/>
      <c r="CC77" s="1282"/>
      <c r="CD77" s="1282"/>
      <c r="CE77" s="1282"/>
      <c r="CF77" s="1282">
        <v>0</v>
      </c>
      <c r="CG77" s="1282"/>
      <c r="CH77" s="1282"/>
      <c r="CI77" s="1282"/>
      <c r="CJ77" s="1282"/>
      <c r="CK77" s="1282"/>
      <c r="CL77" s="1282"/>
      <c r="CM77" s="1282"/>
      <c r="CN77" s="1282">
        <v>0</v>
      </c>
      <c r="CO77" s="1282"/>
      <c r="CP77" s="1282"/>
      <c r="CQ77" s="1282"/>
      <c r="CR77" s="1282"/>
      <c r="CS77" s="1282"/>
      <c r="CT77" s="1282"/>
      <c r="CU77" s="1282"/>
      <c r="CV77" s="1282">
        <v>0</v>
      </c>
      <c r="CW77" s="1282"/>
      <c r="CX77" s="1282"/>
      <c r="CY77" s="1282"/>
      <c r="CZ77" s="1282"/>
      <c r="DA77" s="1282"/>
      <c r="DB77" s="1282"/>
      <c r="DC77" s="1282"/>
    </row>
    <row r="78" spans="2:107" x14ac:dyDescent="0.15">
      <c r="B78" s="1252"/>
      <c r="G78" s="1271"/>
      <c r="H78" s="1271"/>
      <c r="I78" s="1271"/>
      <c r="J78" s="1271"/>
      <c r="K78" s="1299"/>
      <c r="L78" s="1299"/>
      <c r="M78" s="1299"/>
      <c r="N78" s="1299"/>
      <c r="AN78" s="1277"/>
      <c r="AO78" s="1277"/>
      <c r="AP78" s="1277"/>
      <c r="AQ78" s="1277"/>
      <c r="AR78" s="1277"/>
      <c r="AS78" s="1277"/>
      <c r="AT78" s="1277"/>
      <c r="AU78" s="1277"/>
      <c r="AV78" s="1277"/>
      <c r="AW78" s="1277"/>
      <c r="AX78" s="1277"/>
      <c r="AY78" s="1277"/>
      <c r="AZ78" s="1277"/>
      <c r="BA78" s="1277"/>
      <c r="BB78" s="1281"/>
      <c r="BC78" s="1281"/>
      <c r="BD78" s="1281"/>
      <c r="BE78" s="1281"/>
      <c r="BF78" s="1281"/>
      <c r="BG78" s="1281"/>
      <c r="BH78" s="1281"/>
      <c r="BI78" s="1281"/>
      <c r="BJ78" s="1281"/>
      <c r="BK78" s="1281"/>
      <c r="BL78" s="1281"/>
      <c r="BM78" s="1281"/>
      <c r="BN78" s="1281"/>
      <c r="BO78" s="1281"/>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x14ac:dyDescent="0.15">
      <c r="B79" s="1252"/>
      <c r="G79" s="1271"/>
      <c r="H79" s="1271"/>
      <c r="I79" s="1284"/>
      <c r="J79" s="1284"/>
      <c r="K79" s="1300"/>
      <c r="L79" s="1300"/>
      <c r="M79" s="1300"/>
      <c r="N79" s="1300"/>
      <c r="AN79" s="1277"/>
      <c r="AO79" s="1277"/>
      <c r="AP79" s="1277"/>
      <c r="AQ79" s="1277"/>
      <c r="AR79" s="1277"/>
      <c r="AS79" s="1277"/>
      <c r="AT79" s="1277"/>
      <c r="AU79" s="1277"/>
      <c r="AV79" s="1277"/>
      <c r="AW79" s="1277"/>
      <c r="AX79" s="1277"/>
      <c r="AY79" s="1277"/>
      <c r="AZ79" s="1277"/>
      <c r="BA79" s="1277"/>
      <c r="BB79" s="1281" t="s">
        <v>610</v>
      </c>
      <c r="BC79" s="1281"/>
      <c r="BD79" s="1281"/>
      <c r="BE79" s="1281"/>
      <c r="BF79" s="1281"/>
      <c r="BG79" s="1281"/>
      <c r="BH79" s="1281"/>
      <c r="BI79" s="1281"/>
      <c r="BJ79" s="1281"/>
      <c r="BK79" s="1281"/>
      <c r="BL79" s="1281"/>
      <c r="BM79" s="1281"/>
      <c r="BN79" s="1281"/>
      <c r="BO79" s="1281"/>
      <c r="BP79" s="1282">
        <v>7.2</v>
      </c>
      <c r="BQ79" s="1282"/>
      <c r="BR79" s="1282"/>
      <c r="BS79" s="1282"/>
      <c r="BT79" s="1282"/>
      <c r="BU79" s="1282"/>
      <c r="BV79" s="1282"/>
      <c r="BW79" s="1282"/>
      <c r="BX79" s="1282">
        <v>7.2</v>
      </c>
      <c r="BY79" s="1282"/>
      <c r="BZ79" s="1282"/>
      <c r="CA79" s="1282"/>
      <c r="CB79" s="1282"/>
      <c r="CC79" s="1282"/>
      <c r="CD79" s="1282"/>
      <c r="CE79" s="1282"/>
      <c r="CF79" s="1282">
        <v>7.7</v>
      </c>
      <c r="CG79" s="1282"/>
      <c r="CH79" s="1282"/>
      <c r="CI79" s="1282"/>
      <c r="CJ79" s="1282"/>
      <c r="CK79" s="1282"/>
      <c r="CL79" s="1282"/>
      <c r="CM79" s="1282"/>
      <c r="CN79" s="1282">
        <v>8</v>
      </c>
      <c r="CO79" s="1282"/>
      <c r="CP79" s="1282"/>
      <c r="CQ79" s="1282"/>
      <c r="CR79" s="1282"/>
      <c r="CS79" s="1282"/>
      <c r="CT79" s="1282"/>
      <c r="CU79" s="1282"/>
      <c r="CV79" s="1282">
        <v>8</v>
      </c>
      <c r="CW79" s="1282"/>
      <c r="CX79" s="1282"/>
      <c r="CY79" s="1282"/>
      <c r="CZ79" s="1282"/>
      <c r="DA79" s="1282"/>
      <c r="DB79" s="1282"/>
      <c r="DC79" s="1282"/>
    </row>
    <row r="80" spans="2:107" x14ac:dyDescent="0.15">
      <c r="B80" s="1252"/>
      <c r="G80" s="1271"/>
      <c r="H80" s="1271"/>
      <c r="I80" s="1284"/>
      <c r="J80" s="1284"/>
      <c r="K80" s="1300"/>
      <c r="L80" s="1300"/>
      <c r="M80" s="1300"/>
      <c r="N80" s="1300"/>
      <c r="AN80" s="1277"/>
      <c r="AO80" s="1277"/>
      <c r="AP80" s="1277"/>
      <c r="AQ80" s="1277"/>
      <c r="AR80" s="1277"/>
      <c r="AS80" s="1277"/>
      <c r="AT80" s="1277"/>
      <c r="AU80" s="1277"/>
      <c r="AV80" s="1277"/>
      <c r="AW80" s="1277"/>
      <c r="AX80" s="1277"/>
      <c r="AY80" s="1277"/>
      <c r="AZ80" s="1277"/>
      <c r="BA80" s="1277"/>
      <c r="BB80" s="1281"/>
      <c r="BC80" s="1281"/>
      <c r="BD80" s="1281"/>
      <c r="BE80" s="1281"/>
      <c r="BF80" s="1281"/>
      <c r="BG80" s="1281"/>
      <c r="BH80" s="1281"/>
      <c r="BI80" s="1281"/>
      <c r="BJ80" s="1281"/>
      <c r="BK80" s="1281"/>
      <c r="BL80" s="1281"/>
      <c r="BM80" s="1281"/>
      <c r="BN80" s="1281"/>
      <c r="BO80" s="1281"/>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x14ac:dyDescent="0.15">
      <c r="B81" s="1252"/>
    </row>
    <row r="82" spans="2:109" ht="17.25" x14ac:dyDescent="0.15">
      <c r="B82" s="1252"/>
      <c r="K82" s="1301"/>
      <c r="L82" s="1301"/>
      <c r="M82" s="1301"/>
      <c r="N82" s="1301"/>
      <c r="AQ82" s="1301"/>
      <c r="AR82" s="1301"/>
      <c r="AS82" s="1301"/>
      <c r="AT82" s="1301"/>
      <c r="BC82" s="1301"/>
      <c r="BD82" s="1301"/>
      <c r="BE82" s="1301"/>
      <c r="BF82" s="1301"/>
      <c r="BO82" s="1301"/>
      <c r="BP82" s="1301"/>
      <c r="BQ82" s="1301"/>
      <c r="BR82" s="1301"/>
      <c r="CA82" s="1301"/>
      <c r="CB82" s="1301"/>
      <c r="CC82" s="1301"/>
      <c r="CD82" s="1301"/>
      <c r="CM82" s="1301"/>
      <c r="CN82" s="1301"/>
      <c r="CO82" s="1301"/>
      <c r="CP82" s="1301"/>
      <c r="CY82" s="1301"/>
      <c r="CZ82" s="1301"/>
      <c r="DA82" s="1301"/>
      <c r="DB82" s="1301"/>
      <c r="DC82" s="1301"/>
    </row>
    <row r="83" spans="2:109" x14ac:dyDescent="0.15">
      <c r="B83" s="1254"/>
      <c r="C83" s="1255"/>
      <c r="D83" s="1255"/>
      <c r="E83" s="1255"/>
      <c r="F83" s="1255"/>
      <c r="G83" s="1255"/>
      <c r="H83" s="1255"/>
      <c r="I83" s="1255"/>
      <c r="J83" s="1255"/>
      <c r="K83" s="1255"/>
      <c r="L83" s="1255"/>
      <c r="M83" s="1255"/>
      <c r="N83" s="1255"/>
      <c r="O83" s="1255"/>
      <c r="P83" s="1255"/>
      <c r="Q83" s="1255"/>
      <c r="R83" s="1255"/>
      <c r="S83" s="1255"/>
      <c r="T83" s="1255"/>
      <c r="U83" s="1255"/>
      <c r="V83" s="1255"/>
      <c r="W83" s="1255"/>
      <c r="X83" s="1255"/>
      <c r="Y83" s="1255"/>
      <c r="Z83" s="1255"/>
      <c r="AA83" s="1255"/>
      <c r="AB83" s="1255"/>
      <c r="AC83" s="1255"/>
      <c r="AD83" s="1255"/>
      <c r="AE83" s="1255"/>
      <c r="AF83" s="1255"/>
      <c r="AG83" s="1255"/>
      <c r="AH83" s="1255"/>
      <c r="AI83" s="1255"/>
      <c r="AJ83" s="1255"/>
      <c r="AK83" s="1255"/>
      <c r="AL83" s="1255"/>
      <c r="AM83" s="1255"/>
      <c r="AN83" s="1255"/>
      <c r="AO83" s="1255"/>
      <c r="AP83" s="1255"/>
      <c r="AQ83" s="1255"/>
      <c r="AR83" s="1255"/>
      <c r="AS83" s="1255"/>
      <c r="AT83" s="1255"/>
      <c r="AU83" s="1255"/>
      <c r="AV83" s="1255"/>
      <c r="AW83" s="1255"/>
      <c r="AX83" s="1255"/>
      <c r="AY83" s="1255"/>
      <c r="AZ83" s="1255"/>
      <c r="BA83" s="1255"/>
      <c r="BB83" s="1255"/>
      <c r="BC83" s="1255"/>
      <c r="BD83" s="1255"/>
      <c r="BE83" s="1255"/>
      <c r="BF83" s="1255"/>
      <c r="BG83" s="1255"/>
      <c r="BH83" s="1255"/>
      <c r="BI83" s="1255"/>
      <c r="BJ83" s="1255"/>
      <c r="BK83" s="1255"/>
      <c r="BL83" s="1255"/>
      <c r="BM83" s="1255"/>
      <c r="BN83" s="1255"/>
      <c r="BO83" s="1255"/>
      <c r="BP83" s="1255"/>
      <c r="BQ83" s="1255"/>
      <c r="BR83" s="1255"/>
      <c r="BS83" s="1255"/>
      <c r="BT83" s="1255"/>
      <c r="BU83" s="1255"/>
      <c r="BV83" s="1255"/>
      <c r="BW83" s="1255"/>
      <c r="BX83" s="1255"/>
      <c r="BY83" s="1255"/>
      <c r="BZ83" s="1255"/>
      <c r="CA83" s="1255"/>
      <c r="CB83" s="1255"/>
      <c r="CC83" s="1255"/>
      <c r="CD83" s="1255"/>
      <c r="CE83" s="1255"/>
      <c r="CF83" s="1255"/>
      <c r="CG83" s="1255"/>
      <c r="CH83" s="1255"/>
      <c r="CI83" s="1255"/>
      <c r="CJ83" s="1255"/>
      <c r="CK83" s="1255"/>
      <c r="CL83" s="1255"/>
      <c r="CM83" s="1255"/>
      <c r="CN83" s="1255"/>
      <c r="CO83" s="1255"/>
      <c r="CP83" s="1255"/>
      <c r="CQ83" s="1255"/>
      <c r="CR83" s="1255"/>
      <c r="CS83" s="1255"/>
      <c r="CT83" s="1255"/>
      <c r="CU83" s="1255"/>
      <c r="CV83" s="1255"/>
      <c r="CW83" s="1255"/>
      <c r="CX83" s="1255"/>
      <c r="CY83" s="1255"/>
      <c r="CZ83" s="1255"/>
      <c r="DA83" s="1255"/>
      <c r="DB83" s="1255"/>
      <c r="DC83" s="1255"/>
      <c r="DD83" s="1256"/>
    </row>
    <row r="84" spans="2:109" x14ac:dyDescent="0.15">
      <c r="DD84" s="1246"/>
      <c r="DE84" s="1246"/>
    </row>
    <row r="85" spans="2:109" x14ac:dyDescent="0.15">
      <c r="DD85" s="1246"/>
      <c r="DE85" s="1246"/>
    </row>
  </sheetData>
  <sheetProtection algorithmName="SHA-512" hashValue="ZDgRfTPIhkIM+HNs6xJWxKzN5SWis8DUPuaFLUk56Il1+dPHf1GCM960Nujoo/WgDoGjdWh+g1KCo+4medWBlA==" saltValue="Mft1ux9pJ3yd+gGK1+5bw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6F3D6-8818-43C7-8413-AC5B91D85268}">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501</v>
      </c>
    </row>
  </sheetData>
  <sheetProtection algorithmName="SHA-512" hashValue="8GDFxRbz9j+X8kvGVStgY58JAFLdQeLWBWUoCy4TVW3H8wlvZ5xy2Mld2Cr+BStCtz/a/yNYG9+zoLhh/06Gow==" saltValue="95jFLboR1eiFLmDbe5G+I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E66DE-90A1-41F3-851A-2E67CF126546}">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501</v>
      </c>
    </row>
  </sheetData>
  <sheetProtection algorithmName="SHA-512" hashValue="hCfpcFwVb+2c7YmP5IqzRDrZS7V8JNC2ZHS7+ixhFDKUsi8dztFNu3WSKoR09OmNH5DpXhM8TrhO6qQIo1YL7w==" saltValue="AVsSwM7VAGtLd2TmQQyA1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551</v>
      </c>
      <c r="G2" s="148"/>
      <c r="H2" s="149"/>
    </row>
    <row r="3" spans="1:8" x14ac:dyDescent="0.15">
      <c r="A3" s="145" t="s">
        <v>544</v>
      </c>
      <c r="B3" s="150"/>
      <c r="C3" s="151"/>
      <c r="D3" s="152">
        <v>61695</v>
      </c>
      <c r="E3" s="153"/>
      <c r="F3" s="154">
        <v>122882</v>
      </c>
      <c r="G3" s="155"/>
      <c r="H3" s="156"/>
    </row>
    <row r="4" spans="1:8" x14ac:dyDescent="0.15">
      <c r="A4" s="157"/>
      <c r="B4" s="158"/>
      <c r="C4" s="159"/>
      <c r="D4" s="160">
        <v>38222</v>
      </c>
      <c r="E4" s="161"/>
      <c r="F4" s="162">
        <v>65785</v>
      </c>
      <c r="G4" s="163"/>
      <c r="H4" s="164"/>
    </row>
    <row r="5" spans="1:8" x14ac:dyDescent="0.15">
      <c r="A5" s="145" t="s">
        <v>546</v>
      </c>
      <c r="B5" s="150"/>
      <c r="C5" s="151"/>
      <c r="D5" s="152">
        <v>60206</v>
      </c>
      <c r="E5" s="153"/>
      <c r="F5" s="154">
        <v>114790</v>
      </c>
      <c r="G5" s="155"/>
      <c r="H5" s="156"/>
    </row>
    <row r="6" spans="1:8" x14ac:dyDescent="0.15">
      <c r="A6" s="157"/>
      <c r="B6" s="158"/>
      <c r="C6" s="159"/>
      <c r="D6" s="160">
        <v>54237</v>
      </c>
      <c r="E6" s="161"/>
      <c r="F6" s="162">
        <v>55601</v>
      </c>
      <c r="G6" s="163"/>
      <c r="H6" s="164"/>
    </row>
    <row r="7" spans="1:8" x14ac:dyDescent="0.15">
      <c r="A7" s="145" t="s">
        <v>547</v>
      </c>
      <c r="B7" s="150"/>
      <c r="C7" s="151"/>
      <c r="D7" s="152">
        <v>96583</v>
      </c>
      <c r="E7" s="153"/>
      <c r="F7" s="154">
        <v>126262</v>
      </c>
      <c r="G7" s="155"/>
      <c r="H7" s="156"/>
    </row>
    <row r="8" spans="1:8" x14ac:dyDescent="0.15">
      <c r="A8" s="157"/>
      <c r="B8" s="158"/>
      <c r="C8" s="159"/>
      <c r="D8" s="160">
        <v>63726</v>
      </c>
      <c r="E8" s="161"/>
      <c r="F8" s="162">
        <v>56769</v>
      </c>
      <c r="G8" s="163"/>
      <c r="H8" s="164"/>
    </row>
    <row r="9" spans="1:8" x14ac:dyDescent="0.15">
      <c r="A9" s="145" t="s">
        <v>548</v>
      </c>
      <c r="B9" s="150"/>
      <c r="C9" s="151"/>
      <c r="D9" s="152">
        <v>82426</v>
      </c>
      <c r="E9" s="153"/>
      <c r="F9" s="154">
        <v>126525</v>
      </c>
      <c r="G9" s="155"/>
      <c r="H9" s="156"/>
    </row>
    <row r="10" spans="1:8" x14ac:dyDescent="0.15">
      <c r="A10" s="157"/>
      <c r="B10" s="158"/>
      <c r="C10" s="159"/>
      <c r="D10" s="160">
        <v>65287</v>
      </c>
      <c r="E10" s="161"/>
      <c r="F10" s="162">
        <v>67052</v>
      </c>
      <c r="G10" s="163"/>
      <c r="H10" s="164"/>
    </row>
    <row r="11" spans="1:8" x14ac:dyDescent="0.15">
      <c r="A11" s="145" t="s">
        <v>549</v>
      </c>
      <c r="B11" s="150"/>
      <c r="C11" s="151"/>
      <c r="D11" s="152">
        <v>61429</v>
      </c>
      <c r="E11" s="153"/>
      <c r="F11" s="154">
        <v>122054</v>
      </c>
      <c r="G11" s="155"/>
      <c r="H11" s="156"/>
    </row>
    <row r="12" spans="1:8" x14ac:dyDescent="0.15">
      <c r="A12" s="157"/>
      <c r="B12" s="158"/>
      <c r="C12" s="165"/>
      <c r="D12" s="160">
        <v>46054</v>
      </c>
      <c r="E12" s="161"/>
      <c r="F12" s="162">
        <v>68298</v>
      </c>
      <c r="G12" s="163"/>
      <c r="H12" s="164"/>
    </row>
    <row r="13" spans="1:8" x14ac:dyDescent="0.15">
      <c r="A13" s="145"/>
      <c r="B13" s="150"/>
      <c r="C13" s="166"/>
      <c r="D13" s="167">
        <v>72468</v>
      </c>
      <c r="E13" s="168"/>
      <c r="F13" s="169">
        <v>122503</v>
      </c>
      <c r="G13" s="170"/>
      <c r="H13" s="156"/>
    </row>
    <row r="14" spans="1:8" x14ac:dyDescent="0.15">
      <c r="A14" s="157"/>
      <c r="B14" s="158"/>
      <c r="C14" s="159"/>
      <c r="D14" s="160">
        <v>53505</v>
      </c>
      <c r="E14" s="161"/>
      <c r="F14" s="162">
        <v>62701</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8.51</v>
      </c>
      <c r="C19" s="171">
        <f>ROUND(VALUE(SUBSTITUTE(実質収支比率等に係る経年分析!G$48,"▲","-")),2)</f>
        <v>4.5</v>
      </c>
      <c r="D19" s="171">
        <f>ROUND(VALUE(SUBSTITUTE(実質収支比率等に係る経年分析!H$48,"▲","-")),2)</f>
        <v>4.6399999999999997</v>
      </c>
      <c r="E19" s="171">
        <f>ROUND(VALUE(SUBSTITUTE(実質収支比率等に係る経年分析!I$48,"▲","-")),2)</f>
        <v>4.03</v>
      </c>
      <c r="F19" s="171">
        <f>ROUND(VALUE(SUBSTITUTE(実質収支比率等に係る経年分析!J$48,"▲","-")),2)</f>
        <v>7.01</v>
      </c>
    </row>
    <row r="20" spans="1:11" x14ac:dyDescent="0.15">
      <c r="A20" s="171" t="s">
        <v>54</v>
      </c>
      <c r="B20" s="171">
        <f>ROUND(VALUE(SUBSTITUTE(実質収支比率等に係る経年分析!F$47,"▲","-")),2)</f>
        <v>25.98</v>
      </c>
      <c r="C20" s="171">
        <f>ROUND(VALUE(SUBSTITUTE(実質収支比率等に係る経年分析!G$47,"▲","-")),2)</f>
        <v>25.83</v>
      </c>
      <c r="D20" s="171">
        <f>ROUND(VALUE(SUBSTITUTE(実質収支比率等に係る経年分析!H$47,"▲","-")),2)</f>
        <v>25.79</v>
      </c>
      <c r="E20" s="171">
        <f>ROUND(VALUE(SUBSTITUTE(実質収支比率等に係る経年分析!I$47,"▲","-")),2)</f>
        <v>24.39</v>
      </c>
      <c r="F20" s="171">
        <f>ROUND(VALUE(SUBSTITUTE(実質収支比率等に係る経年分析!J$47,"▲","-")),2)</f>
        <v>24.98</v>
      </c>
    </row>
    <row r="21" spans="1:11" x14ac:dyDescent="0.15">
      <c r="A21" s="171" t="s">
        <v>55</v>
      </c>
      <c r="B21" s="171">
        <f>IF(ISNUMBER(VALUE(SUBSTITUTE(実質収支比率等に係る経年分析!F$49,"▲","-"))),ROUND(VALUE(SUBSTITUTE(実質収支比率等に係る経年分析!F$49,"▲","-")),2),NA())</f>
        <v>0.32</v>
      </c>
      <c r="C21" s="171">
        <f>IF(ISNUMBER(VALUE(SUBSTITUTE(実質収支比率等に係る経年分析!G$49,"▲","-"))),ROUND(VALUE(SUBSTITUTE(実質収支比率等に係る経年分析!G$49,"▲","-")),2),NA())</f>
        <v>-3.83</v>
      </c>
      <c r="D21" s="171">
        <f>IF(ISNUMBER(VALUE(SUBSTITUTE(実質収支比率等に係る経年分析!H$49,"▲","-"))),ROUND(VALUE(SUBSTITUTE(実質収支比率等に係る経年分析!H$49,"▲","-")),2),NA())</f>
        <v>0.84</v>
      </c>
      <c r="E21" s="171">
        <f>IF(ISNUMBER(VALUE(SUBSTITUTE(実質収支比率等に係る経年分析!I$49,"▲","-"))),ROUND(VALUE(SUBSTITUTE(実質収支比率等に係る経年分析!I$49,"▲","-")),2),NA())</f>
        <v>-0.26</v>
      </c>
      <c r="F21" s="171">
        <f>IF(ISNUMBER(VALUE(SUBSTITUTE(実質収支比率等に係る経年分析!J$49,"▲","-"))),ROUND(VALUE(SUBSTITUTE(実質収支比率等に係る経年分析!J$49,"▲","-")),2),NA())</f>
        <v>5.39</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輪之内町児童発達支援事業特別会計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輪之内町後期高齢者医療特別会計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7.0000000000000007E-2</v>
      </c>
    </row>
    <row r="33" spans="1:16" x14ac:dyDescent="0.15">
      <c r="A33" s="172" t="str">
        <f>IF(連結実質赤字比率に係る赤字・黒字の構成分析!C$37="",NA(),連結実質赤字比率に係る赤字・黒字の構成分析!C$37)</f>
        <v>輪之内町特定環境保全公共下水道事業特別会計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0.57999999999999996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0.34</v>
      </c>
    </row>
    <row r="34" spans="1:16" x14ac:dyDescent="0.15">
      <c r="A34" s="172" t="str">
        <f>IF(連結実質赤字比率に係る赤字・黒字の構成分析!C$36="",NA(),連結実質赤字比率に係る赤字・黒字の構成分析!C$36)</f>
        <v>輪之内町国民健康保険事業特別会計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2.33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0.96</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8.43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4.43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4.63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3.99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v>
      </c>
    </row>
    <row r="36" spans="1:16" x14ac:dyDescent="0.15">
      <c r="A36" s="172" t="str">
        <f>IF(連結実質赤字比率に係る赤字・黒字の構成分析!C$34="",NA(),連結実質赤字比率に係る赤字・黒字の構成分析!C$34)</f>
        <v>輪之内町水道事業会計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9.3000000000000007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8.43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9.81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9.0299999999999994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8.75</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332</v>
      </c>
      <c r="E42" s="173"/>
      <c r="F42" s="173"/>
      <c r="G42" s="173">
        <f>'実質公債費比率（分子）の構造'!L$52</f>
        <v>341</v>
      </c>
      <c r="H42" s="173"/>
      <c r="I42" s="173"/>
      <c r="J42" s="173">
        <f>'実質公債費比率（分子）の構造'!M$52</f>
        <v>346</v>
      </c>
      <c r="K42" s="173"/>
      <c r="L42" s="173"/>
      <c r="M42" s="173">
        <f>'実質公債費比率（分子）の構造'!N$52</f>
        <v>357</v>
      </c>
      <c r="N42" s="173"/>
      <c r="O42" s="173"/>
      <c r="P42" s="173">
        <f>'実質公債費比率（分子）の構造'!O$52</f>
        <v>353</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35</v>
      </c>
      <c r="C44" s="173"/>
      <c r="D44" s="173"/>
      <c r="E44" s="173">
        <f>'実質公債費比率（分子）の構造'!L$50</f>
        <v>35</v>
      </c>
      <c r="F44" s="173"/>
      <c r="G44" s="173"/>
      <c r="H44" s="173">
        <f>'実質公債費比率（分子）の構造'!M$50</f>
        <v>31</v>
      </c>
      <c r="I44" s="173"/>
      <c r="J44" s="173"/>
      <c r="K44" s="173">
        <f>'実質公債費比率（分子）の構造'!N$50</f>
        <v>31</v>
      </c>
      <c r="L44" s="173"/>
      <c r="M44" s="173"/>
      <c r="N44" s="173">
        <f>'実質公債費比率（分子）の構造'!O$50</f>
        <v>16</v>
      </c>
      <c r="O44" s="173"/>
      <c r="P44" s="173"/>
    </row>
    <row r="45" spans="1:16" x14ac:dyDescent="0.15">
      <c r="A45" s="173" t="s">
        <v>65</v>
      </c>
      <c r="B45" s="173">
        <f>'実質公債費比率（分子）の構造'!K$49</f>
        <v>15</v>
      </c>
      <c r="C45" s="173"/>
      <c r="D45" s="173"/>
      <c r="E45" s="173">
        <f>'実質公債費比率（分子）の構造'!L$49</f>
        <v>17</v>
      </c>
      <c r="F45" s="173"/>
      <c r="G45" s="173"/>
      <c r="H45" s="173">
        <f>'実質公債費比率（分子）の構造'!M$49</f>
        <v>14</v>
      </c>
      <c r="I45" s="173"/>
      <c r="J45" s="173"/>
      <c r="K45" s="173">
        <f>'実質公債費比率（分子）の構造'!N$49</f>
        <v>14</v>
      </c>
      <c r="L45" s="173"/>
      <c r="M45" s="173"/>
      <c r="N45" s="173">
        <f>'実質公債費比率（分子）の構造'!O$49</f>
        <v>15</v>
      </c>
      <c r="O45" s="173"/>
      <c r="P45" s="173"/>
    </row>
    <row r="46" spans="1:16" x14ac:dyDescent="0.15">
      <c r="A46" s="173" t="s">
        <v>66</v>
      </c>
      <c r="B46" s="173">
        <f>'実質公債費比率（分子）の構造'!K$48</f>
        <v>188</v>
      </c>
      <c r="C46" s="173"/>
      <c r="D46" s="173"/>
      <c r="E46" s="173">
        <f>'実質公債費比率（分子）の構造'!L$48</f>
        <v>182</v>
      </c>
      <c r="F46" s="173"/>
      <c r="G46" s="173"/>
      <c r="H46" s="173">
        <f>'実質公債費比率（分子）の構造'!M$48</f>
        <v>191</v>
      </c>
      <c r="I46" s="173"/>
      <c r="J46" s="173"/>
      <c r="K46" s="173">
        <f>'実質公債費比率（分子）の構造'!N$48</f>
        <v>210</v>
      </c>
      <c r="L46" s="173"/>
      <c r="M46" s="173"/>
      <c r="N46" s="173">
        <f>'実質公債費比率（分子）の構造'!O$48</f>
        <v>229</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236</v>
      </c>
      <c r="C49" s="173"/>
      <c r="D49" s="173"/>
      <c r="E49" s="173">
        <f>'実質公債費比率（分子）の構造'!L$45</f>
        <v>246</v>
      </c>
      <c r="F49" s="173"/>
      <c r="G49" s="173"/>
      <c r="H49" s="173">
        <f>'実質公債費比率（分子）の構造'!M$45</f>
        <v>262</v>
      </c>
      <c r="I49" s="173"/>
      <c r="J49" s="173"/>
      <c r="K49" s="173">
        <f>'実質公債費比率（分子）の構造'!N$45</f>
        <v>282</v>
      </c>
      <c r="L49" s="173"/>
      <c r="M49" s="173"/>
      <c r="N49" s="173">
        <f>'実質公債費比率（分子）の構造'!O$45</f>
        <v>290</v>
      </c>
      <c r="O49" s="173"/>
      <c r="P49" s="173"/>
    </row>
    <row r="50" spans="1:16" x14ac:dyDescent="0.15">
      <c r="A50" s="173" t="s">
        <v>70</v>
      </c>
      <c r="B50" s="173" t="e">
        <f>NA()</f>
        <v>#N/A</v>
      </c>
      <c r="C50" s="173">
        <f>IF(ISNUMBER('実質公債費比率（分子）の構造'!K$53),'実質公債費比率（分子）の構造'!K$53,NA())</f>
        <v>142</v>
      </c>
      <c r="D50" s="173" t="e">
        <f>NA()</f>
        <v>#N/A</v>
      </c>
      <c r="E50" s="173" t="e">
        <f>NA()</f>
        <v>#N/A</v>
      </c>
      <c r="F50" s="173">
        <f>IF(ISNUMBER('実質公債費比率（分子）の構造'!L$53),'実質公債費比率（分子）の構造'!L$53,NA())</f>
        <v>139</v>
      </c>
      <c r="G50" s="173" t="e">
        <f>NA()</f>
        <v>#N/A</v>
      </c>
      <c r="H50" s="173" t="e">
        <f>NA()</f>
        <v>#N/A</v>
      </c>
      <c r="I50" s="173">
        <f>IF(ISNUMBER('実質公債費比率（分子）の構造'!M$53),'実質公債費比率（分子）の構造'!M$53,NA())</f>
        <v>152</v>
      </c>
      <c r="J50" s="173" t="e">
        <f>NA()</f>
        <v>#N/A</v>
      </c>
      <c r="K50" s="173" t="e">
        <f>NA()</f>
        <v>#N/A</v>
      </c>
      <c r="L50" s="173">
        <f>IF(ISNUMBER('実質公債費比率（分子）の構造'!N$53),'実質公債費比率（分子）の構造'!N$53,NA())</f>
        <v>180</v>
      </c>
      <c r="M50" s="173" t="e">
        <f>NA()</f>
        <v>#N/A</v>
      </c>
      <c r="N50" s="173" t="e">
        <f>NA()</f>
        <v>#N/A</v>
      </c>
      <c r="O50" s="173">
        <f>IF(ISNUMBER('実質公債費比率（分子）の構造'!O$53),'実質公債費比率（分子）の構造'!O$53,NA())</f>
        <v>197</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4572</v>
      </c>
      <c r="E56" s="172"/>
      <c r="F56" s="172"/>
      <c r="G56" s="172">
        <f>'将来負担比率（分子）の構造'!J$52</f>
        <v>4546</v>
      </c>
      <c r="H56" s="172"/>
      <c r="I56" s="172"/>
      <c r="J56" s="172">
        <f>'将来負担比率（分子）の構造'!K$52</f>
        <v>4576</v>
      </c>
      <c r="K56" s="172"/>
      <c r="L56" s="172"/>
      <c r="M56" s="172">
        <f>'将来負担比率（分子）の構造'!L$52</f>
        <v>4609</v>
      </c>
      <c r="N56" s="172"/>
      <c r="O56" s="172"/>
      <c r="P56" s="172">
        <f>'将来負担比率（分子）の構造'!M$52</f>
        <v>4517</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2244</v>
      </c>
      <c r="E58" s="172"/>
      <c r="F58" s="172"/>
      <c r="G58" s="172">
        <f>'将来負担比率（分子）の構造'!J$50</f>
        <v>2380</v>
      </c>
      <c r="H58" s="172"/>
      <c r="I58" s="172"/>
      <c r="J58" s="172">
        <f>'将来負担比率（分子）の構造'!K$50</f>
        <v>2152</v>
      </c>
      <c r="K58" s="172"/>
      <c r="L58" s="172"/>
      <c r="M58" s="172">
        <f>'将来負担比率（分子）の構造'!L$50</f>
        <v>2201</v>
      </c>
      <c r="N58" s="172"/>
      <c r="O58" s="172"/>
      <c r="P58" s="172">
        <f>'将来負担比率（分子）の構造'!M$50</f>
        <v>2398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570</v>
      </c>
      <c r="C62" s="172"/>
      <c r="D62" s="172"/>
      <c r="E62" s="172">
        <f>'将来負担比率（分子）の構造'!J$45</f>
        <v>549</v>
      </c>
      <c r="F62" s="172"/>
      <c r="G62" s="172"/>
      <c r="H62" s="172">
        <f>'将来負担比率（分子）の構造'!K$45</f>
        <v>552</v>
      </c>
      <c r="I62" s="172"/>
      <c r="J62" s="172"/>
      <c r="K62" s="172">
        <f>'将来負担比率（分子）の構造'!L$45</f>
        <v>532</v>
      </c>
      <c r="L62" s="172"/>
      <c r="M62" s="172"/>
      <c r="N62" s="172">
        <f>'将来負担比率（分子）の構造'!M$45</f>
        <v>531</v>
      </c>
      <c r="O62" s="172"/>
      <c r="P62" s="172"/>
    </row>
    <row r="63" spans="1:16" x14ac:dyDescent="0.15">
      <c r="A63" s="172" t="s">
        <v>34</v>
      </c>
      <c r="B63" s="172">
        <f>'将来負担比率（分子）の構造'!I$44</f>
        <v>151</v>
      </c>
      <c r="C63" s="172"/>
      <c r="D63" s="172"/>
      <c r="E63" s="172">
        <f>'将来負担比率（分子）の構造'!J$44</f>
        <v>151</v>
      </c>
      <c r="F63" s="172"/>
      <c r="G63" s="172"/>
      <c r="H63" s="172">
        <f>'将来負担比率（分子）の構造'!K$44</f>
        <v>153</v>
      </c>
      <c r="I63" s="172"/>
      <c r="J63" s="172"/>
      <c r="K63" s="172">
        <f>'将来負担比率（分子）の構造'!L$44</f>
        <v>175</v>
      </c>
      <c r="L63" s="172"/>
      <c r="M63" s="172"/>
      <c r="N63" s="172">
        <f>'将来負担比率（分子）の構造'!M$44</f>
        <v>168</v>
      </c>
      <c r="O63" s="172"/>
      <c r="P63" s="172"/>
    </row>
    <row r="64" spans="1:16" x14ac:dyDescent="0.15">
      <c r="A64" s="172" t="s">
        <v>33</v>
      </c>
      <c r="B64" s="172">
        <f>'将来負担比率（分子）の構造'!I$43</f>
        <v>3132</v>
      </c>
      <c r="C64" s="172"/>
      <c r="D64" s="172"/>
      <c r="E64" s="172">
        <f>'将来負担比率（分子）の構造'!J$43</f>
        <v>3201</v>
      </c>
      <c r="F64" s="172"/>
      <c r="G64" s="172"/>
      <c r="H64" s="172">
        <f>'将来負担比率（分子）の構造'!K$43</f>
        <v>3192</v>
      </c>
      <c r="I64" s="172"/>
      <c r="J64" s="172"/>
      <c r="K64" s="172">
        <f>'将来負担比率（分子）の構造'!L$43</f>
        <v>3091</v>
      </c>
      <c r="L64" s="172"/>
      <c r="M64" s="172"/>
      <c r="N64" s="172">
        <f>'将来負担比率（分子）の構造'!M$43</f>
        <v>3164</v>
      </c>
      <c r="O64" s="172"/>
      <c r="P64" s="172"/>
    </row>
    <row r="65" spans="1:16" x14ac:dyDescent="0.15">
      <c r="A65" s="172" t="s">
        <v>32</v>
      </c>
      <c r="B65" s="172">
        <f>'将来負担比率（分子）の構造'!I$42</f>
        <v>207</v>
      </c>
      <c r="C65" s="172"/>
      <c r="D65" s="172"/>
      <c r="E65" s="172">
        <f>'将来負担比率（分子）の構造'!J$42</f>
        <v>172</v>
      </c>
      <c r="F65" s="172"/>
      <c r="G65" s="172"/>
      <c r="H65" s="172">
        <f>'将来負担比率（分子）の構造'!K$42</f>
        <v>142</v>
      </c>
      <c r="I65" s="172"/>
      <c r="J65" s="172"/>
      <c r="K65" s="172">
        <f>'将来負担比率（分子）の構造'!L$42</f>
        <v>92</v>
      </c>
      <c r="L65" s="172"/>
      <c r="M65" s="172"/>
      <c r="N65" s="172" t="str">
        <f>'将来負担比率（分子）の構造'!M$42</f>
        <v>-</v>
      </c>
      <c r="O65" s="172"/>
      <c r="P65" s="172"/>
    </row>
    <row r="66" spans="1:16" x14ac:dyDescent="0.15">
      <c r="A66" s="172" t="s">
        <v>31</v>
      </c>
      <c r="B66" s="172">
        <f>'将来負担比率（分子）の構造'!I$41</f>
        <v>3156</v>
      </c>
      <c r="C66" s="172"/>
      <c r="D66" s="172"/>
      <c r="E66" s="172">
        <f>'将来負担比率（分子）の構造'!J$41</f>
        <v>3104</v>
      </c>
      <c r="F66" s="172"/>
      <c r="G66" s="172"/>
      <c r="H66" s="172">
        <f>'将来負担比率（分子）の構造'!K$41</f>
        <v>3214</v>
      </c>
      <c r="I66" s="172"/>
      <c r="J66" s="172"/>
      <c r="K66" s="172">
        <f>'将来負担比率（分子）の構造'!L$41</f>
        <v>3315</v>
      </c>
      <c r="L66" s="172"/>
      <c r="M66" s="172"/>
      <c r="N66" s="172">
        <f>'将来負担比率（分子）の構造'!M$41</f>
        <v>3273</v>
      </c>
      <c r="O66" s="172"/>
      <c r="P66" s="172"/>
    </row>
    <row r="67" spans="1:16" x14ac:dyDescent="0.15">
      <c r="A67" s="172" t="s">
        <v>74</v>
      </c>
      <c r="B67" s="172" t="e">
        <f>NA()</f>
        <v>#N/A</v>
      </c>
      <c r="C67" s="172">
        <f>IF(ISNUMBER('将来負担比率（分子）の構造'!I$53), IF('将来負担比率（分子）の構造'!I$53 &lt; 0, 0, '将来負担比率（分子）の構造'!I$53), NA())</f>
        <v>399</v>
      </c>
      <c r="D67" s="172" t="e">
        <f>NA()</f>
        <v>#N/A</v>
      </c>
      <c r="E67" s="172" t="e">
        <f>NA()</f>
        <v>#N/A</v>
      </c>
      <c r="F67" s="172">
        <f>IF(ISNUMBER('将来負担比率（分子）の構造'!J$53), IF('将来負担比率（分子）の構造'!J$53 &lt; 0, 0, '将来負担比率（分子）の構造'!J$53), NA())</f>
        <v>251</v>
      </c>
      <c r="G67" s="172" t="e">
        <f>NA()</f>
        <v>#N/A</v>
      </c>
      <c r="H67" s="172" t="e">
        <f>NA()</f>
        <v>#N/A</v>
      </c>
      <c r="I67" s="172">
        <f>IF(ISNUMBER('将来負担比率（分子）の構造'!K$53), IF('将来負担比率（分子）の構造'!K$53 &lt; 0, 0, '将来負担比率（分子）の構造'!K$53), NA())</f>
        <v>525</v>
      </c>
      <c r="J67" s="172" t="e">
        <f>NA()</f>
        <v>#N/A</v>
      </c>
      <c r="K67" s="172" t="e">
        <f>NA()</f>
        <v>#N/A</v>
      </c>
      <c r="L67" s="172">
        <f>IF(ISNUMBER('将来負担比率（分子）の構造'!L$53), IF('将来負担比率（分子）の構造'!L$53 &lt; 0, 0, '将来負担比率（分子）の構造'!L$53), NA())</f>
        <v>394</v>
      </c>
      <c r="M67" s="172" t="e">
        <f>NA()</f>
        <v>#N/A</v>
      </c>
      <c r="N67" s="172" t="e">
        <f>NA()</f>
        <v>#N/A</v>
      </c>
      <c r="O67" s="172">
        <f>IF(ISNUMBER('将来負担比率（分子）の構造'!M$53), IF('将来負担比率（分子）の構造'!M$53 &lt; 0, 0, '将来負担比率（分子）の構造'!M$53), NA())</f>
        <v>221</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751</v>
      </c>
      <c r="C72" s="176">
        <f>基金残高に係る経年分析!G55</f>
        <v>754</v>
      </c>
      <c r="D72" s="176">
        <f>基金残高に係る経年分析!H55</f>
        <v>825</v>
      </c>
    </row>
    <row r="73" spans="1:16" x14ac:dyDescent="0.15">
      <c r="A73" s="175" t="s">
        <v>77</v>
      </c>
      <c r="B73" s="176">
        <f>基金残高に係る経年分析!F56</f>
        <v>156</v>
      </c>
      <c r="C73" s="176">
        <f>基金残高に係る経年分析!G56</f>
        <v>157</v>
      </c>
      <c r="D73" s="176">
        <f>基金残高に係る経年分析!H56</f>
        <v>158</v>
      </c>
    </row>
    <row r="74" spans="1:16" x14ac:dyDescent="0.15">
      <c r="A74" s="175" t="s">
        <v>78</v>
      </c>
      <c r="B74" s="176">
        <f>基金残高に係る経年分析!F57</f>
        <v>994</v>
      </c>
      <c r="C74" s="176">
        <f>基金残高に係る経年分析!G57</f>
        <v>1055</v>
      </c>
      <c r="D74" s="176">
        <f>基金残高に係る経年分析!H57</f>
        <v>1180</v>
      </c>
    </row>
  </sheetData>
  <sheetProtection algorithmName="SHA-512" hashValue="AfJ7KAugKQSv2k1pQFg8h2+FzLsurGscaiShbiEGy46iI/+WGMumvF2lDEP2Xa+lqonZtpTsuudKQnmulRKEsQ==" saltValue="Ta5SeqBdTNDw2DAfFen3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212</v>
      </c>
      <c r="DI1" s="747"/>
      <c r="DJ1" s="747"/>
      <c r="DK1" s="747"/>
      <c r="DL1" s="747"/>
      <c r="DM1" s="747"/>
      <c r="DN1" s="748"/>
      <c r="DO1" s="212"/>
      <c r="DP1" s="746" t="s">
        <v>213</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215</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216</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217</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218</v>
      </c>
      <c r="S4" s="689"/>
      <c r="T4" s="689"/>
      <c r="U4" s="689"/>
      <c r="V4" s="689"/>
      <c r="W4" s="689"/>
      <c r="X4" s="689"/>
      <c r="Y4" s="690"/>
      <c r="Z4" s="688" t="s">
        <v>219</v>
      </c>
      <c r="AA4" s="689"/>
      <c r="AB4" s="689"/>
      <c r="AC4" s="690"/>
      <c r="AD4" s="688" t="s">
        <v>220</v>
      </c>
      <c r="AE4" s="689"/>
      <c r="AF4" s="689"/>
      <c r="AG4" s="689"/>
      <c r="AH4" s="689"/>
      <c r="AI4" s="689"/>
      <c r="AJ4" s="689"/>
      <c r="AK4" s="690"/>
      <c r="AL4" s="688" t="s">
        <v>219</v>
      </c>
      <c r="AM4" s="689"/>
      <c r="AN4" s="689"/>
      <c r="AO4" s="690"/>
      <c r="AP4" s="749" t="s">
        <v>221</v>
      </c>
      <c r="AQ4" s="749"/>
      <c r="AR4" s="749"/>
      <c r="AS4" s="749"/>
      <c r="AT4" s="749"/>
      <c r="AU4" s="749"/>
      <c r="AV4" s="749"/>
      <c r="AW4" s="749"/>
      <c r="AX4" s="749"/>
      <c r="AY4" s="749"/>
      <c r="AZ4" s="749"/>
      <c r="BA4" s="749"/>
      <c r="BB4" s="749"/>
      <c r="BC4" s="749"/>
      <c r="BD4" s="749"/>
      <c r="BE4" s="749"/>
      <c r="BF4" s="749"/>
      <c r="BG4" s="749" t="s">
        <v>222</v>
      </c>
      <c r="BH4" s="749"/>
      <c r="BI4" s="749"/>
      <c r="BJ4" s="749"/>
      <c r="BK4" s="749"/>
      <c r="BL4" s="749"/>
      <c r="BM4" s="749"/>
      <c r="BN4" s="749"/>
      <c r="BO4" s="749" t="s">
        <v>219</v>
      </c>
      <c r="BP4" s="749"/>
      <c r="BQ4" s="749"/>
      <c r="BR4" s="749"/>
      <c r="BS4" s="749" t="s">
        <v>223</v>
      </c>
      <c r="BT4" s="749"/>
      <c r="BU4" s="749"/>
      <c r="BV4" s="749"/>
      <c r="BW4" s="749"/>
      <c r="BX4" s="749"/>
      <c r="BY4" s="749"/>
      <c r="BZ4" s="749"/>
      <c r="CA4" s="749"/>
      <c r="CB4" s="749"/>
      <c r="CD4" s="731" t="s">
        <v>224</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15">
      <c r="B5" s="695" t="s">
        <v>225</v>
      </c>
      <c r="C5" s="696"/>
      <c r="D5" s="696"/>
      <c r="E5" s="696"/>
      <c r="F5" s="696"/>
      <c r="G5" s="696"/>
      <c r="H5" s="696"/>
      <c r="I5" s="696"/>
      <c r="J5" s="696"/>
      <c r="K5" s="696"/>
      <c r="L5" s="696"/>
      <c r="M5" s="696"/>
      <c r="N5" s="696"/>
      <c r="O5" s="696"/>
      <c r="P5" s="696"/>
      <c r="Q5" s="697"/>
      <c r="R5" s="682">
        <v>1555971</v>
      </c>
      <c r="S5" s="683"/>
      <c r="T5" s="683"/>
      <c r="U5" s="683"/>
      <c r="V5" s="683"/>
      <c r="W5" s="683"/>
      <c r="X5" s="683"/>
      <c r="Y5" s="726"/>
      <c r="Z5" s="744">
        <v>31.9</v>
      </c>
      <c r="AA5" s="744"/>
      <c r="AB5" s="744"/>
      <c r="AC5" s="744"/>
      <c r="AD5" s="745">
        <v>1555971</v>
      </c>
      <c r="AE5" s="745"/>
      <c r="AF5" s="745"/>
      <c r="AG5" s="745"/>
      <c r="AH5" s="745"/>
      <c r="AI5" s="745"/>
      <c r="AJ5" s="745"/>
      <c r="AK5" s="745"/>
      <c r="AL5" s="727">
        <v>48.9</v>
      </c>
      <c r="AM5" s="700"/>
      <c r="AN5" s="700"/>
      <c r="AO5" s="728"/>
      <c r="AP5" s="695" t="s">
        <v>226</v>
      </c>
      <c r="AQ5" s="696"/>
      <c r="AR5" s="696"/>
      <c r="AS5" s="696"/>
      <c r="AT5" s="696"/>
      <c r="AU5" s="696"/>
      <c r="AV5" s="696"/>
      <c r="AW5" s="696"/>
      <c r="AX5" s="696"/>
      <c r="AY5" s="696"/>
      <c r="AZ5" s="696"/>
      <c r="BA5" s="696"/>
      <c r="BB5" s="696"/>
      <c r="BC5" s="696"/>
      <c r="BD5" s="696"/>
      <c r="BE5" s="696"/>
      <c r="BF5" s="697"/>
      <c r="BG5" s="629">
        <v>1555971</v>
      </c>
      <c r="BH5" s="630"/>
      <c r="BI5" s="630"/>
      <c r="BJ5" s="630"/>
      <c r="BK5" s="630"/>
      <c r="BL5" s="630"/>
      <c r="BM5" s="630"/>
      <c r="BN5" s="631"/>
      <c r="BO5" s="656">
        <v>100</v>
      </c>
      <c r="BP5" s="656"/>
      <c r="BQ5" s="656"/>
      <c r="BR5" s="656"/>
      <c r="BS5" s="657" t="s">
        <v>227</v>
      </c>
      <c r="BT5" s="657"/>
      <c r="BU5" s="657"/>
      <c r="BV5" s="657"/>
      <c r="BW5" s="657"/>
      <c r="BX5" s="657"/>
      <c r="BY5" s="657"/>
      <c r="BZ5" s="657"/>
      <c r="CA5" s="657"/>
      <c r="CB5" s="715"/>
      <c r="CD5" s="731" t="s">
        <v>221</v>
      </c>
      <c r="CE5" s="732"/>
      <c r="CF5" s="732"/>
      <c r="CG5" s="732"/>
      <c r="CH5" s="732"/>
      <c r="CI5" s="732"/>
      <c r="CJ5" s="732"/>
      <c r="CK5" s="732"/>
      <c r="CL5" s="732"/>
      <c r="CM5" s="732"/>
      <c r="CN5" s="732"/>
      <c r="CO5" s="732"/>
      <c r="CP5" s="732"/>
      <c r="CQ5" s="733"/>
      <c r="CR5" s="731" t="s">
        <v>228</v>
      </c>
      <c r="CS5" s="732"/>
      <c r="CT5" s="732"/>
      <c r="CU5" s="732"/>
      <c r="CV5" s="732"/>
      <c r="CW5" s="732"/>
      <c r="CX5" s="732"/>
      <c r="CY5" s="733"/>
      <c r="CZ5" s="731" t="s">
        <v>219</v>
      </c>
      <c r="DA5" s="732"/>
      <c r="DB5" s="732"/>
      <c r="DC5" s="733"/>
      <c r="DD5" s="731" t="s">
        <v>229</v>
      </c>
      <c r="DE5" s="732"/>
      <c r="DF5" s="732"/>
      <c r="DG5" s="732"/>
      <c r="DH5" s="732"/>
      <c r="DI5" s="732"/>
      <c r="DJ5" s="732"/>
      <c r="DK5" s="732"/>
      <c r="DL5" s="732"/>
      <c r="DM5" s="732"/>
      <c r="DN5" s="732"/>
      <c r="DO5" s="732"/>
      <c r="DP5" s="733"/>
      <c r="DQ5" s="731" t="s">
        <v>230</v>
      </c>
      <c r="DR5" s="732"/>
      <c r="DS5" s="732"/>
      <c r="DT5" s="732"/>
      <c r="DU5" s="732"/>
      <c r="DV5" s="732"/>
      <c r="DW5" s="732"/>
      <c r="DX5" s="732"/>
      <c r="DY5" s="732"/>
      <c r="DZ5" s="732"/>
      <c r="EA5" s="732"/>
      <c r="EB5" s="732"/>
      <c r="EC5" s="733"/>
    </row>
    <row r="6" spans="2:143" ht="11.25" customHeight="1" x14ac:dyDescent="0.15">
      <c r="B6" s="626" t="s">
        <v>231</v>
      </c>
      <c r="C6" s="627"/>
      <c r="D6" s="627"/>
      <c r="E6" s="627"/>
      <c r="F6" s="627"/>
      <c r="G6" s="627"/>
      <c r="H6" s="627"/>
      <c r="I6" s="627"/>
      <c r="J6" s="627"/>
      <c r="K6" s="627"/>
      <c r="L6" s="627"/>
      <c r="M6" s="627"/>
      <c r="N6" s="627"/>
      <c r="O6" s="627"/>
      <c r="P6" s="627"/>
      <c r="Q6" s="628"/>
      <c r="R6" s="629">
        <v>64271</v>
      </c>
      <c r="S6" s="630"/>
      <c r="T6" s="630"/>
      <c r="U6" s="630"/>
      <c r="V6" s="630"/>
      <c r="W6" s="630"/>
      <c r="X6" s="630"/>
      <c r="Y6" s="631"/>
      <c r="Z6" s="656">
        <v>1.3</v>
      </c>
      <c r="AA6" s="656"/>
      <c r="AB6" s="656"/>
      <c r="AC6" s="656"/>
      <c r="AD6" s="657">
        <v>64271</v>
      </c>
      <c r="AE6" s="657"/>
      <c r="AF6" s="657"/>
      <c r="AG6" s="657"/>
      <c r="AH6" s="657"/>
      <c r="AI6" s="657"/>
      <c r="AJ6" s="657"/>
      <c r="AK6" s="657"/>
      <c r="AL6" s="632">
        <v>2</v>
      </c>
      <c r="AM6" s="633"/>
      <c r="AN6" s="633"/>
      <c r="AO6" s="658"/>
      <c r="AP6" s="626" t="s">
        <v>232</v>
      </c>
      <c r="AQ6" s="627"/>
      <c r="AR6" s="627"/>
      <c r="AS6" s="627"/>
      <c r="AT6" s="627"/>
      <c r="AU6" s="627"/>
      <c r="AV6" s="627"/>
      <c r="AW6" s="627"/>
      <c r="AX6" s="627"/>
      <c r="AY6" s="627"/>
      <c r="AZ6" s="627"/>
      <c r="BA6" s="627"/>
      <c r="BB6" s="627"/>
      <c r="BC6" s="627"/>
      <c r="BD6" s="627"/>
      <c r="BE6" s="627"/>
      <c r="BF6" s="628"/>
      <c r="BG6" s="629">
        <v>1555971</v>
      </c>
      <c r="BH6" s="630"/>
      <c r="BI6" s="630"/>
      <c r="BJ6" s="630"/>
      <c r="BK6" s="630"/>
      <c r="BL6" s="630"/>
      <c r="BM6" s="630"/>
      <c r="BN6" s="631"/>
      <c r="BO6" s="656">
        <v>100</v>
      </c>
      <c r="BP6" s="656"/>
      <c r="BQ6" s="656"/>
      <c r="BR6" s="656"/>
      <c r="BS6" s="657" t="s">
        <v>227</v>
      </c>
      <c r="BT6" s="657"/>
      <c r="BU6" s="657"/>
      <c r="BV6" s="657"/>
      <c r="BW6" s="657"/>
      <c r="BX6" s="657"/>
      <c r="BY6" s="657"/>
      <c r="BZ6" s="657"/>
      <c r="CA6" s="657"/>
      <c r="CB6" s="715"/>
      <c r="CD6" s="685" t="s">
        <v>233</v>
      </c>
      <c r="CE6" s="686"/>
      <c r="CF6" s="686"/>
      <c r="CG6" s="686"/>
      <c r="CH6" s="686"/>
      <c r="CI6" s="686"/>
      <c r="CJ6" s="686"/>
      <c r="CK6" s="686"/>
      <c r="CL6" s="686"/>
      <c r="CM6" s="686"/>
      <c r="CN6" s="686"/>
      <c r="CO6" s="686"/>
      <c r="CP6" s="686"/>
      <c r="CQ6" s="687"/>
      <c r="CR6" s="629">
        <v>49467</v>
      </c>
      <c r="CS6" s="630"/>
      <c r="CT6" s="630"/>
      <c r="CU6" s="630"/>
      <c r="CV6" s="630"/>
      <c r="CW6" s="630"/>
      <c r="CX6" s="630"/>
      <c r="CY6" s="631"/>
      <c r="CZ6" s="727">
        <v>1.1000000000000001</v>
      </c>
      <c r="DA6" s="700"/>
      <c r="DB6" s="700"/>
      <c r="DC6" s="730"/>
      <c r="DD6" s="635" t="s">
        <v>227</v>
      </c>
      <c r="DE6" s="630"/>
      <c r="DF6" s="630"/>
      <c r="DG6" s="630"/>
      <c r="DH6" s="630"/>
      <c r="DI6" s="630"/>
      <c r="DJ6" s="630"/>
      <c r="DK6" s="630"/>
      <c r="DL6" s="630"/>
      <c r="DM6" s="630"/>
      <c r="DN6" s="630"/>
      <c r="DO6" s="630"/>
      <c r="DP6" s="631"/>
      <c r="DQ6" s="635">
        <v>49467</v>
      </c>
      <c r="DR6" s="630"/>
      <c r="DS6" s="630"/>
      <c r="DT6" s="630"/>
      <c r="DU6" s="630"/>
      <c r="DV6" s="630"/>
      <c r="DW6" s="630"/>
      <c r="DX6" s="630"/>
      <c r="DY6" s="630"/>
      <c r="DZ6" s="630"/>
      <c r="EA6" s="630"/>
      <c r="EB6" s="630"/>
      <c r="EC6" s="670"/>
    </row>
    <row r="7" spans="2:143" ht="11.25" customHeight="1" x14ac:dyDescent="0.15">
      <c r="B7" s="626" t="s">
        <v>234</v>
      </c>
      <c r="C7" s="627"/>
      <c r="D7" s="627"/>
      <c r="E7" s="627"/>
      <c r="F7" s="627"/>
      <c r="G7" s="627"/>
      <c r="H7" s="627"/>
      <c r="I7" s="627"/>
      <c r="J7" s="627"/>
      <c r="K7" s="627"/>
      <c r="L7" s="627"/>
      <c r="M7" s="627"/>
      <c r="N7" s="627"/>
      <c r="O7" s="627"/>
      <c r="P7" s="627"/>
      <c r="Q7" s="628"/>
      <c r="R7" s="629">
        <v>827</v>
      </c>
      <c r="S7" s="630"/>
      <c r="T7" s="630"/>
      <c r="U7" s="630"/>
      <c r="V7" s="630"/>
      <c r="W7" s="630"/>
      <c r="X7" s="630"/>
      <c r="Y7" s="631"/>
      <c r="Z7" s="656">
        <v>0</v>
      </c>
      <c r="AA7" s="656"/>
      <c r="AB7" s="656"/>
      <c r="AC7" s="656"/>
      <c r="AD7" s="657">
        <v>827</v>
      </c>
      <c r="AE7" s="657"/>
      <c r="AF7" s="657"/>
      <c r="AG7" s="657"/>
      <c r="AH7" s="657"/>
      <c r="AI7" s="657"/>
      <c r="AJ7" s="657"/>
      <c r="AK7" s="657"/>
      <c r="AL7" s="632">
        <v>0</v>
      </c>
      <c r="AM7" s="633"/>
      <c r="AN7" s="633"/>
      <c r="AO7" s="658"/>
      <c r="AP7" s="626" t="s">
        <v>235</v>
      </c>
      <c r="AQ7" s="627"/>
      <c r="AR7" s="627"/>
      <c r="AS7" s="627"/>
      <c r="AT7" s="627"/>
      <c r="AU7" s="627"/>
      <c r="AV7" s="627"/>
      <c r="AW7" s="627"/>
      <c r="AX7" s="627"/>
      <c r="AY7" s="627"/>
      <c r="AZ7" s="627"/>
      <c r="BA7" s="627"/>
      <c r="BB7" s="627"/>
      <c r="BC7" s="627"/>
      <c r="BD7" s="627"/>
      <c r="BE7" s="627"/>
      <c r="BF7" s="628"/>
      <c r="BG7" s="629">
        <v>573087</v>
      </c>
      <c r="BH7" s="630"/>
      <c r="BI7" s="630"/>
      <c r="BJ7" s="630"/>
      <c r="BK7" s="630"/>
      <c r="BL7" s="630"/>
      <c r="BM7" s="630"/>
      <c r="BN7" s="631"/>
      <c r="BO7" s="656">
        <v>36.799999999999997</v>
      </c>
      <c r="BP7" s="656"/>
      <c r="BQ7" s="656"/>
      <c r="BR7" s="656"/>
      <c r="BS7" s="657" t="s">
        <v>227</v>
      </c>
      <c r="BT7" s="657"/>
      <c r="BU7" s="657"/>
      <c r="BV7" s="657"/>
      <c r="BW7" s="657"/>
      <c r="BX7" s="657"/>
      <c r="BY7" s="657"/>
      <c r="BZ7" s="657"/>
      <c r="CA7" s="657"/>
      <c r="CB7" s="715"/>
      <c r="CD7" s="671" t="s">
        <v>236</v>
      </c>
      <c r="CE7" s="668"/>
      <c r="CF7" s="668"/>
      <c r="CG7" s="668"/>
      <c r="CH7" s="668"/>
      <c r="CI7" s="668"/>
      <c r="CJ7" s="668"/>
      <c r="CK7" s="668"/>
      <c r="CL7" s="668"/>
      <c r="CM7" s="668"/>
      <c r="CN7" s="668"/>
      <c r="CO7" s="668"/>
      <c r="CP7" s="668"/>
      <c r="CQ7" s="669"/>
      <c r="CR7" s="629">
        <v>769985</v>
      </c>
      <c r="CS7" s="630"/>
      <c r="CT7" s="630"/>
      <c r="CU7" s="630"/>
      <c r="CV7" s="630"/>
      <c r="CW7" s="630"/>
      <c r="CX7" s="630"/>
      <c r="CY7" s="631"/>
      <c r="CZ7" s="656">
        <v>16.600000000000001</v>
      </c>
      <c r="DA7" s="656"/>
      <c r="DB7" s="656"/>
      <c r="DC7" s="656"/>
      <c r="DD7" s="635">
        <v>14720</v>
      </c>
      <c r="DE7" s="630"/>
      <c r="DF7" s="630"/>
      <c r="DG7" s="630"/>
      <c r="DH7" s="630"/>
      <c r="DI7" s="630"/>
      <c r="DJ7" s="630"/>
      <c r="DK7" s="630"/>
      <c r="DL7" s="630"/>
      <c r="DM7" s="630"/>
      <c r="DN7" s="630"/>
      <c r="DO7" s="630"/>
      <c r="DP7" s="631"/>
      <c r="DQ7" s="635">
        <v>705971</v>
      </c>
      <c r="DR7" s="630"/>
      <c r="DS7" s="630"/>
      <c r="DT7" s="630"/>
      <c r="DU7" s="630"/>
      <c r="DV7" s="630"/>
      <c r="DW7" s="630"/>
      <c r="DX7" s="630"/>
      <c r="DY7" s="630"/>
      <c r="DZ7" s="630"/>
      <c r="EA7" s="630"/>
      <c r="EB7" s="630"/>
      <c r="EC7" s="670"/>
    </row>
    <row r="8" spans="2:143" ht="11.25" customHeight="1" x14ac:dyDescent="0.15">
      <c r="B8" s="626" t="s">
        <v>237</v>
      </c>
      <c r="C8" s="627"/>
      <c r="D8" s="627"/>
      <c r="E8" s="627"/>
      <c r="F8" s="627"/>
      <c r="G8" s="627"/>
      <c r="H8" s="627"/>
      <c r="I8" s="627"/>
      <c r="J8" s="627"/>
      <c r="K8" s="627"/>
      <c r="L8" s="627"/>
      <c r="M8" s="627"/>
      <c r="N8" s="627"/>
      <c r="O8" s="627"/>
      <c r="P8" s="627"/>
      <c r="Q8" s="628"/>
      <c r="R8" s="629">
        <v>6971</v>
      </c>
      <c r="S8" s="630"/>
      <c r="T8" s="630"/>
      <c r="U8" s="630"/>
      <c r="V8" s="630"/>
      <c r="W8" s="630"/>
      <c r="X8" s="630"/>
      <c r="Y8" s="631"/>
      <c r="Z8" s="656">
        <v>0.1</v>
      </c>
      <c r="AA8" s="656"/>
      <c r="AB8" s="656"/>
      <c r="AC8" s="656"/>
      <c r="AD8" s="657">
        <v>6971</v>
      </c>
      <c r="AE8" s="657"/>
      <c r="AF8" s="657"/>
      <c r="AG8" s="657"/>
      <c r="AH8" s="657"/>
      <c r="AI8" s="657"/>
      <c r="AJ8" s="657"/>
      <c r="AK8" s="657"/>
      <c r="AL8" s="632">
        <v>0.2</v>
      </c>
      <c r="AM8" s="633"/>
      <c r="AN8" s="633"/>
      <c r="AO8" s="658"/>
      <c r="AP8" s="626" t="s">
        <v>238</v>
      </c>
      <c r="AQ8" s="627"/>
      <c r="AR8" s="627"/>
      <c r="AS8" s="627"/>
      <c r="AT8" s="627"/>
      <c r="AU8" s="627"/>
      <c r="AV8" s="627"/>
      <c r="AW8" s="627"/>
      <c r="AX8" s="627"/>
      <c r="AY8" s="627"/>
      <c r="AZ8" s="627"/>
      <c r="BA8" s="627"/>
      <c r="BB8" s="627"/>
      <c r="BC8" s="627"/>
      <c r="BD8" s="627"/>
      <c r="BE8" s="627"/>
      <c r="BF8" s="628"/>
      <c r="BG8" s="629">
        <v>18218</v>
      </c>
      <c r="BH8" s="630"/>
      <c r="BI8" s="630"/>
      <c r="BJ8" s="630"/>
      <c r="BK8" s="630"/>
      <c r="BL8" s="630"/>
      <c r="BM8" s="630"/>
      <c r="BN8" s="631"/>
      <c r="BO8" s="656">
        <v>1.2</v>
      </c>
      <c r="BP8" s="656"/>
      <c r="BQ8" s="656"/>
      <c r="BR8" s="656"/>
      <c r="BS8" s="657" t="s">
        <v>227</v>
      </c>
      <c r="BT8" s="657"/>
      <c r="BU8" s="657"/>
      <c r="BV8" s="657"/>
      <c r="BW8" s="657"/>
      <c r="BX8" s="657"/>
      <c r="BY8" s="657"/>
      <c r="BZ8" s="657"/>
      <c r="CA8" s="657"/>
      <c r="CB8" s="715"/>
      <c r="CD8" s="671" t="s">
        <v>239</v>
      </c>
      <c r="CE8" s="668"/>
      <c r="CF8" s="668"/>
      <c r="CG8" s="668"/>
      <c r="CH8" s="668"/>
      <c r="CI8" s="668"/>
      <c r="CJ8" s="668"/>
      <c r="CK8" s="668"/>
      <c r="CL8" s="668"/>
      <c r="CM8" s="668"/>
      <c r="CN8" s="668"/>
      <c r="CO8" s="668"/>
      <c r="CP8" s="668"/>
      <c r="CQ8" s="669"/>
      <c r="CR8" s="629">
        <v>1403615</v>
      </c>
      <c r="CS8" s="630"/>
      <c r="CT8" s="630"/>
      <c r="CU8" s="630"/>
      <c r="CV8" s="630"/>
      <c r="CW8" s="630"/>
      <c r="CX8" s="630"/>
      <c r="CY8" s="631"/>
      <c r="CZ8" s="656">
        <v>30.3</v>
      </c>
      <c r="DA8" s="656"/>
      <c r="DB8" s="656"/>
      <c r="DC8" s="656"/>
      <c r="DD8" s="635">
        <v>9737</v>
      </c>
      <c r="DE8" s="630"/>
      <c r="DF8" s="630"/>
      <c r="DG8" s="630"/>
      <c r="DH8" s="630"/>
      <c r="DI8" s="630"/>
      <c r="DJ8" s="630"/>
      <c r="DK8" s="630"/>
      <c r="DL8" s="630"/>
      <c r="DM8" s="630"/>
      <c r="DN8" s="630"/>
      <c r="DO8" s="630"/>
      <c r="DP8" s="631"/>
      <c r="DQ8" s="635">
        <v>752965</v>
      </c>
      <c r="DR8" s="630"/>
      <c r="DS8" s="630"/>
      <c r="DT8" s="630"/>
      <c r="DU8" s="630"/>
      <c r="DV8" s="630"/>
      <c r="DW8" s="630"/>
      <c r="DX8" s="630"/>
      <c r="DY8" s="630"/>
      <c r="DZ8" s="630"/>
      <c r="EA8" s="630"/>
      <c r="EB8" s="630"/>
      <c r="EC8" s="670"/>
    </row>
    <row r="9" spans="2:143" ht="11.25" customHeight="1" x14ac:dyDescent="0.15">
      <c r="B9" s="626" t="s">
        <v>240</v>
      </c>
      <c r="C9" s="627"/>
      <c r="D9" s="627"/>
      <c r="E9" s="627"/>
      <c r="F9" s="627"/>
      <c r="G9" s="627"/>
      <c r="H9" s="627"/>
      <c r="I9" s="627"/>
      <c r="J9" s="627"/>
      <c r="K9" s="627"/>
      <c r="L9" s="627"/>
      <c r="M9" s="627"/>
      <c r="N9" s="627"/>
      <c r="O9" s="627"/>
      <c r="P9" s="627"/>
      <c r="Q9" s="628"/>
      <c r="R9" s="629">
        <v>7916</v>
      </c>
      <c r="S9" s="630"/>
      <c r="T9" s="630"/>
      <c r="U9" s="630"/>
      <c r="V9" s="630"/>
      <c r="W9" s="630"/>
      <c r="X9" s="630"/>
      <c r="Y9" s="631"/>
      <c r="Z9" s="656">
        <v>0.2</v>
      </c>
      <c r="AA9" s="656"/>
      <c r="AB9" s="656"/>
      <c r="AC9" s="656"/>
      <c r="AD9" s="657">
        <v>7916</v>
      </c>
      <c r="AE9" s="657"/>
      <c r="AF9" s="657"/>
      <c r="AG9" s="657"/>
      <c r="AH9" s="657"/>
      <c r="AI9" s="657"/>
      <c r="AJ9" s="657"/>
      <c r="AK9" s="657"/>
      <c r="AL9" s="632">
        <v>0.2</v>
      </c>
      <c r="AM9" s="633"/>
      <c r="AN9" s="633"/>
      <c r="AO9" s="658"/>
      <c r="AP9" s="626" t="s">
        <v>241</v>
      </c>
      <c r="AQ9" s="627"/>
      <c r="AR9" s="627"/>
      <c r="AS9" s="627"/>
      <c r="AT9" s="627"/>
      <c r="AU9" s="627"/>
      <c r="AV9" s="627"/>
      <c r="AW9" s="627"/>
      <c r="AX9" s="627"/>
      <c r="AY9" s="627"/>
      <c r="AZ9" s="627"/>
      <c r="BA9" s="627"/>
      <c r="BB9" s="627"/>
      <c r="BC9" s="627"/>
      <c r="BD9" s="627"/>
      <c r="BE9" s="627"/>
      <c r="BF9" s="628"/>
      <c r="BG9" s="629">
        <v>433315</v>
      </c>
      <c r="BH9" s="630"/>
      <c r="BI9" s="630"/>
      <c r="BJ9" s="630"/>
      <c r="BK9" s="630"/>
      <c r="BL9" s="630"/>
      <c r="BM9" s="630"/>
      <c r="BN9" s="631"/>
      <c r="BO9" s="656">
        <v>27.8</v>
      </c>
      <c r="BP9" s="656"/>
      <c r="BQ9" s="656"/>
      <c r="BR9" s="656"/>
      <c r="BS9" s="657" t="s">
        <v>227</v>
      </c>
      <c r="BT9" s="657"/>
      <c r="BU9" s="657"/>
      <c r="BV9" s="657"/>
      <c r="BW9" s="657"/>
      <c r="BX9" s="657"/>
      <c r="BY9" s="657"/>
      <c r="BZ9" s="657"/>
      <c r="CA9" s="657"/>
      <c r="CB9" s="715"/>
      <c r="CD9" s="671" t="s">
        <v>242</v>
      </c>
      <c r="CE9" s="668"/>
      <c r="CF9" s="668"/>
      <c r="CG9" s="668"/>
      <c r="CH9" s="668"/>
      <c r="CI9" s="668"/>
      <c r="CJ9" s="668"/>
      <c r="CK9" s="668"/>
      <c r="CL9" s="668"/>
      <c r="CM9" s="668"/>
      <c r="CN9" s="668"/>
      <c r="CO9" s="668"/>
      <c r="CP9" s="668"/>
      <c r="CQ9" s="669"/>
      <c r="CR9" s="629">
        <v>371372</v>
      </c>
      <c r="CS9" s="630"/>
      <c r="CT9" s="630"/>
      <c r="CU9" s="630"/>
      <c r="CV9" s="630"/>
      <c r="CW9" s="630"/>
      <c r="CX9" s="630"/>
      <c r="CY9" s="631"/>
      <c r="CZ9" s="656">
        <v>8</v>
      </c>
      <c r="DA9" s="656"/>
      <c r="DB9" s="656"/>
      <c r="DC9" s="656"/>
      <c r="DD9" s="635">
        <v>462</v>
      </c>
      <c r="DE9" s="630"/>
      <c r="DF9" s="630"/>
      <c r="DG9" s="630"/>
      <c r="DH9" s="630"/>
      <c r="DI9" s="630"/>
      <c r="DJ9" s="630"/>
      <c r="DK9" s="630"/>
      <c r="DL9" s="630"/>
      <c r="DM9" s="630"/>
      <c r="DN9" s="630"/>
      <c r="DO9" s="630"/>
      <c r="DP9" s="631"/>
      <c r="DQ9" s="635">
        <v>242213</v>
      </c>
      <c r="DR9" s="630"/>
      <c r="DS9" s="630"/>
      <c r="DT9" s="630"/>
      <c r="DU9" s="630"/>
      <c r="DV9" s="630"/>
      <c r="DW9" s="630"/>
      <c r="DX9" s="630"/>
      <c r="DY9" s="630"/>
      <c r="DZ9" s="630"/>
      <c r="EA9" s="630"/>
      <c r="EB9" s="630"/>
      <c r="EC9" s="670"/>
    </row>
    <row r="10" spans="2:143" ht="11.25" customHeight="1" x14ac:dyDescent="0.15">
      <c r="B10" s="626" t="s">
        <v>243</v>
      </c>
      <c r="C10" s="627"/>
      <c r="D10" s="627"/>
      <c r="E10" s="627"/>
      <c r="F10" s="627"/>
      <c r="G10" s="627"/>
      <c r="H10" s="627"/>
      <c r="I10" s="627"/>
      <c r="J10" s="627"/>
      <c r="K10" s="627"/>
      <c r="L10" s="627"/>
      <c r="M10" s="627"/>
      <c r="N10" s="627"/>
      <c r="O10" s="627"/>
      <c r="P10" s="627"/>
      <c r="Q10" s="628"/>
      <c r="R10" s="629" t="s">
        <v>227</v>
      </c>
      <c r="S10" s="630"/>
      <c r="T10" s="630"/>
      <c r="U10" s="630"/>
      <c r="V10" s="630"/>
      <c r="W10" s="630"/>
      <c r="X10" s="630"/>
      <c r="Y10" s="631"/>
      <c r="Z10" s="656" t="s">
        <v>227</v>
      </c>
      <c r="AA10" s="656"/>
      <c r="AB10" s="656"/>
      <c r="AC10" s="656"/>
      <c r="AD10" s="657" t="s">
        <v>227</v>
      </c>
      <c r="AE10" s="657"/>
      <c r="AF10" s="657"/>
      <c r="AG10" s="657"/>
      <c r="AH10" s="657"/>
      <c r="AI10" s="657"/>
      <c r="AJ10" s="657"/>
      <c r="AK10" s="657"/>
      <c r="AL10" s="632" t="s">
        <v>227</v>
      </c>
      <c r="AM10" s="633"/>
      <c r="AN10" s="633"/>
      <c r="AO10" s="658"/>
      <c r="AP10" s="626" t="s">
        <v>244</v>
      </c>
      <c r="AQ10" s="627"/>
      <c r="AR10" s="627"/>
      <c r="AS10" s="627"/>
      <c r="AT10" s="627"/>
      <c r="AU10" s="627"/>
      <c r="AV10" s="627"/>
      <c r="AW10" s="627"/>
      <c r="AX10" s="627"/>
      <c r="AY10" s="627"/>
      <c r="AZ10" s="627"/>
      <c r="BA10" s="627"/>
      <c r="BB10" s="627"/>
      <c r="BC10" s="627"/>
      <c r="BD10" s="627"/>
      <c r="BE10" s="627"/>
      <c r="BF10" s="628"/>
      <c r="BG10" s="629">
        <v>37400</v>
      </c>
      <c r="BH10" s="630"/>
      <c r="BI10" s="630"/>
      <c r="BJ10" s="630"/>
      <c r="BK10" s="630"/>
      <c r="BL10" s="630"/>
      <c r="BM10" s="630"/>
      <c r="BN10" s="631"/>
      <c r="BO10" s="656">
        <v>2.4</v>
      </c>
      <c r="BP10" s="656"/>
      <c r="BQ10" s="656"/>
      <c r="BR10" s="656"/>
      <c r="BS10" s="657" t="s">
        <v>227</v>
      </c>
      <c r="BT10" s="657"/>
      <c r="BU10" s="657"/>
      <c r="BV10" s="657"/>
      <c r="BW10" s="657"/>
      <c r="BX10" s="657"/>
      <c r="BY10" s="657"/>
      <c r="BZ10" s="657"/>
      <c r="CA10" s="657"/>
      <c r="CB10" s="715"/>
      <c r="CD10" s="671" t="s">
        <v>245</v>
      </c>
      <c r="CE10" s="668"/>
      <c r="CF10" s="668"/>
      <c r="CG10" s="668"/>
      <c r="CH10" s="668"/>
      <c r="CI10" s="668"/>
      <c r="CJ10" s="668"/>
      <c r="CK10" s="668"/>
      <c r="CL10" s="668"/>
      <c r="CM10" s="668"/>
      <c r="CN10" s="668"/>
      <c r="CO10" s="668"/>
      <c r="CP10" s="668"/>
      <c r="CQ10" s="669"/>
      <c r="CR10" s="629" t="s">
        <v>227</v>
      </c>
      <c r="CS10" s="630"/>
      <c r="CT10" s="630"/>
      <c r="CU10" s="630"/>
      <c r="CV10" s="630"/>
      <c r="CW10" s="630"/>
      <c r="CX10" s="630"/>
      <c r="CY10" s="631"/>
      <c r="CZ10" s="656" t="s">
        <v>227</v>
      </c>
      <c r="DA10" s="656"/>
      <c r="DB10" s="656"/>
      <c r="DC10" s="656"/>
      <c r="DD10" s="635" t="s">
        <v>227</v>
      </c>
      <c r="DE10" s="630"/>
      <c r="DF10" s="630"/>
      <c r="DG10" s="630"/>
      <c r="DH10" s="630"/>
      <c r="DI10" s="630"/>
      <c r="DJ10" s="630"/>
      <c r="DK10" s="630"/>
      <c r="DL10" s="630"/>
      <c r="DM10" s="630"/>
      <c r="DN10" s="630"/>
      <c r="DO10" s="630"/>
      <c r="DP10" s="631"/>
      <c r="DQ10" s="635" t="s">
        <v>246</v>
      </c>
      <c r="DR10" s="630"/>
      <c r="DS10" s="630"/>
      <c r="DT10" s="630"/>
      <c r="DU10" s="630"/>
      <c r="DV10" s="630"/>
      <c r="DW10" s="630"/>
      <c r="DX10" s="630"/>
      <c r="DY10" s="630"/>
      <c r="DZ10" s="630"/>
      <c r="EA10" s="630"/>
      <c r="EB10" s="630"/>
      <c r="EC10" s="670"/>
    </row>
    <row r="11" spans="2:143" ht="11.25" customHeight="1" x14ac:dyDescent="0.15">
      <c r="B11" s="626" t="s">
        <v>247</v>
      </c>
      <c r="C11" s="627"/>
      <c r="D11" s="627"/>
      <c r="E11" s="627"/>
      <c r="F11" s="627"/>
      <c r="G11" s="627"/>
      <c r="H11" s="627"/>
      <c r="I11" s="627"/>
      <c r="J11" s="627"/>
      <c r="K11" s="627"/>
      <c r="L11" s="627"/>
      <c r="M11" s="627"/>
      <c r="N11" s="627"/>
      <c r="O11" s="627"/>
      <c r="P11" s="627"/>
      <c r="Q11" s="628"/>
      <c r="R11" s="629">
        <v>243198</v>
      </c>
      <c r="S11" s="630"/>
      <c r="T11" s="630"/>
      <c r="U11" s="630"/>
      <c r="V11" s="630"/>
      <c r="W11" s="630"/>
      <c r="X11" s="630"/>
      <c r="Y11" s="631"/>
      <c r="Z11" s="632">
        <v>5</v>
      </c>
      <c r="AA11" s="633"/>
      <c r="AB11" s="633"/>
      <c r="AC11" s="634"/>
      <c r="AD11" s="635">
        <v>243198</v>
      </c>
      <c r="AE11" s="630"/>
      <c r="AF11" s="630"/>
      <c r="AG11" s="630"/>
      <c r="AH11" s="630"/>
      <c r="AI11" s="630"/>
      <c r="AJ11" s="630"/>
      <c r="AK11" s="631"/>
      <c r="AL11" s="632">
        <v>7.6</v>
      </c>
      <c r="AM11" s="633"/>
      <c r="AN11" s="633"/>
      <c r="AO11" s="658"/>
      <c r="AP11" s="626" t="s">
        <v>248</v>
      </c>
      <c r="AQ11" s="627"/>
      <c r="AR11" s="627"/>
      <c r="AS11" s="627"/>
      <c r="AT11" s="627"/>
      <c r="AU11" s="627"/>
      <c r="AV11" s="627"/>
      <c r="AW11" s="627"/>
      <c r="AX11" s="627"/>
      <c r="AY11" s="627"/>
      <c r="AZ11" s="627"/>
      <c r="BA11" s="627"/>
      <c r="BB11" s="627"/>
      <c r="BC11" s="627"/>
      <c r="BD11" s="627"/>
      <c r="BE11" s="627"/>
      <c r="BF11" s="628"/>
      <c r="BG11" s="629">
        <v>84154</v>
      </c>
      <c r="BH11" s="630"/>
      <c r="BI11" s="630"/>
      <c r="BJ11" s="630"/>
      <c r="BK11" s="630"/>
      <c r="BL11" s="630"/>
      <c r="BM11" s="630"/>
      <c r="BN11" s="631"/>
      <c r="BO11" s="656">
        <v>5.4</v>
      </c>
      <c r="BP11" s="656"/>
      <c r="BQ11" s="656"/>
      <c r="BR11" s="656"/>
      <c r="BS11" s="657" t="s">
        <v>227</v>
      </c>
      <c r="BT11" s="657"/>
      <c r="BU11" s="657"/>
      <c r="BV11" s="657"/>
      <c r="BW11" s="657"/>
      <c r="BX11" s="657"/>
      <c r="BY11" s="657"/>
      <c r="BZ11" s="657"/>
      <c r="CA11" s="657"/>
      <c r="CB11" s="715"/>
      <c r="CD11" s="671" t="s">
        <v>249</v>
      </c>
      <c r="CE11" s="668"/>
      <c r="CF11" s="668"/>
      <c r="CG11" s="668"/>
      <c r="CH11" s="668"/>
      <c r="CI11" s="668"/>
      <c r="CJ11" s="668"/>
      <c r="CK11" s="668"/>
      <c r="CL11" s="668"/>
      <c r="CM11" s="668"/>
      <c r="CN11" s="668"/>
      <c r="CO11" s="668"/>
      <c r="CP11" s="668"/>
      <c r="CQ11" s="669"/>
      <c r="CR11" s="629">
        <v>380519</v>
      </c>
      <c r="CS11" s="630"/>
      <c r="CT11" s="630"/>
      <c r="CU11" s="630"/>
      <c r="CV11" s="630"/>
      <c r="CW11" s="630"/>
      <c r="CX11" s="630"/>
      <c r="CY11" s="631"/>
      <c r="CZ11" s="656">
        <v>8.1999999999999993</v>
      </c>
      <c r="DA11" s="656"/>
      <c r="DB11" s="656"/>
      <c r="DC11" s="656"/>
      <c r="DD11" s="635">
        <v>181611</v>
      </c>
      <c r="DE11" s="630"/>
      <c r="DF11" s="630"/>
      <c r="DG11" s="630"/>
      <c r="DH11" s="630"/>
      <c r="DI11" s="630"/>
      <c r="DJ11" s="630"/>
      <c r="DK11" s="630"/>
      <c r="DL11" s="630"/>
      <c r="DM11" s="630"/>
      <c r="DN11" s="630"/>
      <c r="DO11" s="630"/>
      <c r="DP11" s="631"/>
      <c r="DQ11" s="635">
        <v>237916</v>
      </c>
      <c r="DR11" s="630"/>
      <c r="DS11" s="630"/>
      <c r="DT11" s="630"/>
      <c r="DU11" s="630"/>
      <c r="DV11" s="630"/>
      <c r="DW11" s="630"/>
      <c r="DX11" s="630"/>
      <c r="DY11" s="630"/>
      <c r="DZ11" s="630"/>
      <c r="EA11" s="630"/>
      <c r="EB11" s="630"/>
      <c r="EC11" s="670"/>
    </row>
    <row r="12" spans="2:143" ht="11.25" customHeight="1" x14ac:dyDescent="0.15">
      <c r="B12" s="626" t="s">
        <v>250</v>
      </c>
      <c r="C12" s="627"/>
      <c r="D12" s="627"/>
      <c r="E12" s="627"/>
      <c r="F12" s="627"/>
      <c r="G12" s="627"/>
      <c r="H12" s="627"/>
      <c r="I12" s="627"/>
      <c r="J12" s="627"/>
      <c r="K12" s="627"/>
      <c r="L12" s="627"/>
      <c r="M12" s="627"/>
      <c r="N12" s="627"/>
      <c r="O12" s="627"/>
      <c r="P12" s="627"/>
      <c r="Q12" s="628"/>
      <c r="R12" s="629" t="s">
        <v>246</v>
      </c>
      <c r="S12" s="630"/>
      <c r="T12" s="630"/>
      <c r="U12" s="630"/>
      <c r="V12" s="630"/>
      <c r="W12" s="630"/>
      <c r="X12" s="630"/>
      <c r="Y12" s="631"/>
      <c r="Z12" s="656" t="s">
        <v>227</v>
      </c>
      <c r="AA12" s="656"/>
      <c r="AB12" s="656"/>
      <c r="AC12" s="656"/>
      <c r="AD12" s="657" t="s">
        <v>246</v>
      </c>
      <c r="AE12" s="657"/>
      <c r="AF12" s="657"/>
      <c r="AG12" s="657"/>
      <c r="AH12" s="657"/>
      <c r="AI12" s="657"/>
      <c r="AJ12" s="657"/>
      <c r="AK12" s="657"/>
      <c r="AL12" s="632" t="s">
        <v>227</v>
      </c>
      <c r="AM12" s="633"/>
      <c r="AN12" s="633"/>
      <c r="AO12" s="658"/>
      <c r="AP12" s="626" t="s">
        <v>251</v>
      </c>
      <c r="AQ12" s="627"/>
      <c r="AR12" s="627"/>
      <c r="AS12" s="627"/>
      <c r="AT12" s="627"/>
      <c r="AU12" s="627"/>
      <c r="AV12" s="627"/>
      <c r="AW12" s="627"/>
      <c r="AX12" s="627"/>
      <c r="AY12" s="627"/>
      <c r="AZ12" s="627"/>
      <c r="BA12" s="627"/>
      <c r="BB12" s="627"/>
      <c r="BC12" s="627"/>
      <c r="BD12" s="627"/>
      <c r="BE12" s="627"/>
      <c r="BF12" s="628"/>
      <c r="BG12" s="629">
        <v>891724</v>
      </c>
      <c r="BH12" s="630"/>
      <c r="BI12" s="630"/>
      <c r="BJ12" s="630"/>
      <c r="BK12" s="630"/>
      <c r="BL12" s="630"/>
      <c r="BM12" s="630"/>
      <c r="BN12" s="631"/>
      <c r="BO12" s="656">
        <v>57.3</v>
      </c>
      <c r="BP12" s="656"/>
      <c r="BQ12" s="656"/>
      <c r="BR12" s="656"/>
      <c r="BS12" s="657" t="s">
        <v>227</v>
      </c>
      <c r="BT12" s="657"/>
      <c r="BU12" s="657"/>
      <c r="BV12" s="657"/>
      <c r="BW12" s="657"/>
      <c r="BX12" s="657"/>
      <c r="BY12" s="657"/>
      <c r="BZ12" s="657"/>
      <c r="CA12" s="657"/>
      <c r="CB12" s="715"/>
      <c r="CD12" s="671" t="s">
        <v>252</v>
      </c>
      <c r="CE12" s="668"/>
      <c r="CF12" s="668"/>
      <c r="CG12" s="668"/>
      <c r="CH12" s="668"/>
      <c r="CI12" s="668"/>
      <c r="CJ12" s="668"/>
      <c r="CK12" s="668"/>
      <c r="CL12" s="668"/>
      <c r="CM12" s="668"/>
      <c r="CN12" s="668"/>
      <c r="CO12" s="668"/>
      <c r="CP12" s="668"/>
      <c r="CQ12" s="669"/>
      <c r="CR12" s="629">
        <v>43576</v>
      </c>
      <c r="CS12" s="630"/>
      <c r="CT12" s="630"/>
      <c r="CU12" s="630"/>
      <c r="CV12" s="630"/>
      <c r="CW12" s="630"/>
      <c r="CX12" s="630"/>
      <c r="CY12" s="631"/>
      <c r="CZ12" s="656">
        <v>0.9</v>
      </c>
      <c r="DA12" s="656"/>
      <c r="DB12" s="656"/>
      <c r="DC12" s="656"/>
      <c r="DD12" s="635" t="s">
        <v>227</v>
      </c>
      <c r="DE12" s="630"/>
      <c r="DF12" s="630"/>
      <c r="DG12" s="630"/>
      <c r="DH12" s="630"/>
      <c r="DI12" s="630"/>
      <c r="DJ12" s="630"/>
      <c r="DK12" s="630"/>
      <c r="DL12" s="630"/>
      <c r="DM12" s="630"/>
      <c r="DN12" s="630"/>
      <c r="DO12" s="630"/>
      <c r="DP12" s="631"/>
      <c r="DQ12" s="635">
        <v>37262</v>
      </c>
      <c r="DR12" s="630"/>
      <c r="DS12" s="630"/>
      <c r="DT12" s="630"/>
      <c r="DU12" s="630"/>
      <c r="DV12" s="630"/>
      <c r="DW12" s="630"/>
      <c r="DX12" s="630"/>
      <c r="DY12" s="630"/>
      <c r="DZ12" s="630"/>
      <c r="EA12" s="630"/>
      <c r="EB12" s="630"/>
      <c r="EC12" s="670"/>
    </row>
    <row r="13" spans="2:143" ht="11.25" customHeight="1" x14ac:dyDescent="0.15">
      <c r="B13" s="626" t="s">
        <v>253</v>
      </c>
      <c r="C13" s="627"/>
      <c r="D13" s="627"/>
      <c r="E13" s="627"/>
      <c r="F13" s="627"/>
      <c r="G13" s="627"/>
      <c r="H13" s="627"/>
      <c r="I13" s="627"/>
      <c r="J13" s="627"/>
      <c r="K13" s="627"/>
      <c r="L13" s="627"/>
      <c r="M13" s="627"/>
      <c r="N13" s="627"/>
      <c r="O13" s="627"/>
      <c r="P13" s="627"/>
      <c r="Q13" s="628"/>
      <c r="R13" s="629" t="s">
        <v>227</v>
      </c>
      <c r="S13" s="630"/>
      <c r="T13" s="630"/>
      <c r="U13" s="630"/>
      <c r="V13" s="630"/>
      <c r="W13" s="630"/>
      <c r="X13" s="630"/>
      <c r="Y13" s="631"/>
      <c r="Z13" s="656" t="s">
        <v>227</v>
      </c>
      <c r="AA13" s="656"/>
      <c r="AB13" s="656"/>
      <c r="AC13" s="656"/>
      <c r="AD13" s="657" t="s">
        <v>227</v>
      </c>
      <c r="AE13" s="657"/>
      <c r="AF13" s="657"/>
      <c r="AG13" s="657"/>
      <c r="AH13" s="657"/>
      <c r="AI13" s="657"/>
      <c r="AJ13" s="657"/>
      <c r="AK13" s="657"/>
      <c r="AL13" s="632" t="s">
        <v>227</v>
      </c>
      <c r="AM13" s="633"/>
      <c r="AN13" s="633"/>
      <c r="AO13" s="658"/>
      <c r="AP13" s="626" t="s">
        <v>254</v>
      </c>
      <c r="AQ13" s="627"/>
      <c r="AR13" s="627"/>
      <c r="AS13" s="627"/>
      <c r="AT13" s="627"/>
      <c r="AU13" s="627"/>
      <c r="AV13" s="627"/>
      <c r="AW13" s="627"/>
      <c r="AX13" s="627"/>
      <c r="AY13" s="627"/>
      <c r="AZ13" s="627"/>
      <c r="BA13" s="627"/>
      <c r="BB13" s="627"/>
      <c r="BC13" s="627"/>
      <c r="BD13" s="627"/>
      <c r="BE13" s="627"/>
      <c r="BF13" s="628"/>
      <c r="BG13" s="629">
        <v>891724</v>
      </c>
      <c r="BH13" s="630"/>
      <c r="BI13" s="630"/>
      <c r="BJ13" s="630"/>
      <c r="BK13" s="630"/>
      <c r="BL13" s="630"/>
      <c r="BM13" s="630"/>
      <c r="BN13" s="631"/>
      <c r="BO13" s="656">
        <v>57.3</v>
      </c>
      <c r="BP13" s="656"/>
      <c r="BQ13" s="656"/>
      <c r="BR13" s="656"/>
      <c r="BS13" s="657" t="s">
        <v>246</v>
      </c>
      <c r="BT13" s="657"/>
      <c r="BU13" s="657"/>
      <c r="BV13" s="657"/>
      <c r="BW13" s="657"/>
      <c r="BX13" s="657"/>
      <c r="BY13" s="657"/>
      <c r="BZ13" s="657"/>
      <c r="CA13" s="657"/>
      <c r="CB13" s="715"/>
      <c r="CD13" s="671" t="s">
        <v>255</v>
      </c>
      <c r="CE13" s="668"/>
      <c r="CF13" s="668"/>
      <c r="CG13" s="668"/>
      <c r="CH13" s="668"/>
      <c r="CI13" s="668"/>
      <c r="CJ13" s="668"/>
      <c r="CK13" s="668"/>
      <c r="CL13" s="668"/>
      <c r="CM13" s="668"/>
      <c r="CN13" s="668"/>
      <c r="CO13" s="668"/>
      <c r="CP13" s="668"/>
      <c r="CQ13" s="669"/>
      <c r="CR13" s="629">
        <v>637029</v>
      </c>
      <c r="CS13" s="630"/>
      <c r="CT13" s="630"/>
      <c r="CU13" s="630"/>
      <c r="CV13" s="630"/>
      <c r="CW13" s="630"/>
      <c r="CX13" s="630"/>
      <c r="CY13" s="631"/>
      <c r="CZ13" s="656">
        <v>13.7</v>
      </c>
      <c r="DA13" s="656"/>
      <c r="DB13" s="656"/>
      <c r="DC13" s="656"/>
      <c r="DD13" s="635">
        <v>303171</v>
      </c>
      <c r="DE13" s="630"/>
      <c r="DF13" s="630"/>
      <c r="DG13" s="630"/>
      <c r="DH13" s="630"/>
      <c r="DI13" s="630"/>
      <c r="DJ13" s="630"/>
      <c r="DK13" s="630"/>
      <c r="DL13" s="630"/>
      <c r="DM13" s="630"/>
      <c r="DN13" s="630"/>
      <c r="DO13" s="630"/>
      <c r="DP13" s="631"/>
      <c r="DQ13" s="635">
        <v>588367</v>
      </c>
      <c r="DR13" s="630"/>
      <c r="DS13" s="630"/>
      <c r="DT13" s="630"/>
      <c r="DU13" s="630"/>
      <c r="DV13" s="630"/>
      <c r="DW13" s="630"/>
      <c r="DX13" s="630"/>
      <c r="DY13" s="630"/>
      <c r="DZ13" s="630"/>
      <c r="EA13" s="630"/>
      <c r="EB13" s="630"/>
      <c r="EC13" s="670"/>
    </row>
    <row r="14" spans="2:143" ht="11.25" customHeight="1" x14ac:dyDescent="0.15">
      <c r="B14" s="626" t="s">
        <v>256</v>
      </c>
      <c r="C14" s="627"/>
      <c r="D14" s="627"/>
      <c r="E14" s="627"/>
      <c r="F14" s="627"/>
      <c r="G14" s="627"/>
      <c r="H14" s="627"/>
      <c r="I14" s="627"/>
      <c r="J14" s="627"/>
      <c r="K14" s="627"/>
      <c r="L14" s="627"/>
      <c r="M14" s="627"/>
      <c r="N14" s="627"/>
      <c r="O14" s="627"/>
      <c r="P14" s="627"/>
      <c r="Q14" s="628"/>
      <c r="R14" s="629" t="s">
        <v>227</v>
      </c>
      <c r="S14" s="630"/>
      <c r="T14" s="630"/>
      <c r="U14" s="630"/>
      <c r="V14" s="630"/>
      <c r="W14" s="630"/>
      <c r="X14" s="630"/>
      <c r="Y14" s="631"/>
      <c r="Z14" s="656" t="s">
        <v>227</v>
      </c>
      <c r="AA14" s="656"/>
      <c r="AB14" s="656"/>
      <c r="AC14" s="656"/>
      <c r="AD14" s="657" t="s">
        <v>227</v>
      </c>
      <c r="AE14" s="657"/>
      <c r="AF14" s="657"/>
      <c r="AG14" s="657"/>
      <c r="AH14" s="657"/>
      <c r="AI14" s="657"/>
      <c r="AJ14" s="657"/>
      <c r="AK14" s="657"/>
      <c r="AL14" s="632" t="s">
        <v>246</v>
      </c>
      <c r="AM14" s="633"/>
      <c r="AN14" s="633"/>
      <c r="AO14" s="658"/>
      <c r="AP14" s="626" t="s">
        <v>257</v>
      </c>
      <c r="AQ14" s="627"/>
      <c r="AR14" s="627"/>
      <c r="AS14" s="627"/>
      <c r="AT14" s="627"/>
      <c r="AU14" s="627"/>
      <c r="AV14" s="627"/>
      <c r="AW14" s="627"/>
      <c r="AX14" s="627"/>
      <c r="AY14" s="627"/>
      <c r="AZ14" s="627"/>
      <c r="BA14" s="627"/>
      <c r="BB14" s="627"/>
      <c r="BC14" s="627"/>
      <c r="BD14" s="627"/>
      <c r="BE14" s="627"/>
      <c r="BF14" s="628"/>
      <c r="BG14" s="629">
        <v>32964</v>
      </c>
      <c r="BH14" s="630"/>
      <c r="BI14" s="630"/>
      <c r="BJ14" s="630"/>
      <c r="BK14" s="630"/>
      <c r="BL14" s="630"/>
      <c r="BM14" s="630"/>
      <c r="BN14" s="631"/>
      <c r="BO14" s="656">
        <v>2.1</v>
      </c>
      <c r="BP14" s="656"/>
      <c r="BQ14" s="656"/>
      <c r="BR14" s="656"/>
      <c r="BS14" s="657" t="s">
        <v>227</v>
      </c>
      <c r="BT14" s="657"/>
      <c r="BU14" s="657"/>
      <c r="BV14" s="657"/>
      <c r="BW14" s="657"/>
      <c r="BX14" s="657"/>
      <c r="BY14" s="657"/>
      <c r="BZ14" s="657"/>
      <c r="CA14" s="657"/>
      <c r="CB14" s="715"/>
      <c r="CD14" s="671" t="s">
        <v>258</v>
      </c>
      <c r="CE14" s="668"/>
      <c r="CF14" s="668"/>
      <c r="CG14" s="668"/>
      <c r="CH14" s="668"/>
      <c r="CI14" s="668"/>
      <c r="CJ14" s="668"/>
      <c r="CK14" s="668"/>
      <c r="CL14" s="668"/>
      <c r="CM14" s="668"/>
      <c r="CN14" s="668"/>
      <c r="CO14" s="668"/>
      <c r="CP14" s="668"/>
      <c r="CQ14" s="669"/>
      <c r="CR14" s="629">
        <v>201675</v>
      </c>
      <c r="CS14" s="630"/>
      <c r="CT14" s="630"/>
      <c r="CU14" s="630"/>
      <c r="CV14" s="630"/>
      <c r="CW14" s="630"/>
      <c r="CX14" s="630"/>
      <c r="CY14" s="631"/>
      <c r="CZ14" s="656">
        <v>4.3</v>
      </c>
      <c r="DA14" s="656"/>
      <c r="DB14" s="656"/>
      <c r="DC14" s="656"/>
      <c r="DD14" s="635">
        <v>14908</v>
      </c>
      <c r="DE14" s="630"/>
      <c r="DF14" s="630"/>
      <c r="DG14" s="630"/>
      <c r="DH14" s="630"/>
      <c r="DI14" s="630"/>
      <c r="DJ14" s="630"/>
      <c r="DK14" s="630"/>
      <c r="DL14" s="630"/>
      <c r="DM14" s="630"/>
      <c r="DN14" s="630"/>
      <c r="DO14" s="630"/>
      <c r="DP14" s="631"/>
      <c r="DQ14" s="635">
        <v>198513</v>
      </c>
      <c r="DR14" s="630"/>
      <c r="DS14" s="630"/>
      <c r="DT14" s="630"/>
      <c r="DU14" s="630"/>
      <c r="DV14" s="630"/>
      <c r="DW14" s="630"/>
      <c r="DX14" s="630"/>
      <c r="DY14" s="630"/>
      <c r="DZ14" s="630"/>
      <c r="EA14" s="630"/>
      <c r="EB14" s="630"/>
      <c r="EC14" s="670"/>
    </row>
    <row r="15" spans="2:143" ht="11.25" customHeight="1" x14ac:dyDescent="0.15">
      <c r="B15" s="626" t="s">
        <v>259</v>
      </c>
      <c r="C15" s="627"/>
      <c r="D15" s="627"/>
      <c r="E15" s="627"/>
      <c r="F15" s="627"/>
      <c r="G15" s="627"/>
      <c r="H15" s="627"/>
      <c r="I15" s="627"/>
      <c r="J15" s="627"/>
      <c r="K15" s="627"/>
      <c r="L15" s="627"/>
      <c r="M15" s="627"/>
      <c r="N15" s="627"/>
      <c r="O15" s="627"/>
      <c r="P15" s="627"/>
      <c r="Q15" s="628"/>
      <c r="R15" s="629" t="s">
        <v>227</v>
      </c>
      <c r="S15" s="630"/>
      <c r="T15" s="630"/>
      <c r="U15" s="630"/>
      <c r="V15" s="630"/>
      <c r="W15" s="630"/>
      <c r="X15" s="630"/>
      <c r="Y15" s="631"/>
      <c r="Z15" s="656" t="s">
        <v>227</v>
      </c>
      <c r="AA15" s="656"/>
      <c r="AB15" s="656"/>
      <c r="AC15" s="656"/>
      <c r="AD15" s="657" t="s">
        <v>227</v>
      </c>
      <c r="AE15" s="657"/>
      <c r="AF15" s="657"/>
      <c r="AG15" s="657"/>
      <c r="AH15" s="657"/>
      <c r="AI15" s="657"/>
      <c r="AJ15" s="657"/>
      <c r="AK15" s="657"/>
      <c r="AL15" s="632" t="s">
        <v>227</v>
      </c>
      <c r="AM15" s="633"/>
      <c r="AN15" s="633"/>
      <c r="AO15" s="658"/>
      <c r="AP15" s="626" t="s">
        <v>260</v>
      </c>
      <c r="AQ15" s="627"/>
      <c r="AR15" s="627"/>
      <c r="AS15" s="627"/>
      <c r="AT15" s="627"/>
      <c r="AU15" s="627"/>
      <c r="AV15" s="627"/>
      <c r="AW15" s="627"/>
      <c r="AX15" s="627"/>
      <c r="AY15" s="627"/>
      <c r="AZ15" s="627"/>
      <c r="BA15" s="627"/>
      <c r="BB15" s="627"/>
      <c r="BC15" s="627"/>
      <c r="BD15" s="627"/>
      <c r="BE15" s="627"/>
      <c r="BF15" s="628"/>
      <c r="BG15" s="629">
        <v>58196</v>
      </c>
      <c r="BH15" s="630"/>
      <c r="BI15" s="630"/>
      <c r="BJ15" s="630"/>
      <c r="BK15" s="630"/>
      <c r="BL15" s="630"/>
      <c r="BM15" s="630"/>
      <c r="BN15" s="631"/>
      <c r="BO15" s="656">
        <v>3.7</v>
      </c>
      <c r="BP15" s="656"/>
      <c r="BQ15" s="656"/>
      <c r="BR15" s="656"/>
      <c r="BS15" s="657" t="s">
        <v>227</v>
      </c>
      <c r="BT15" s="657"/>
      <c r="BU15" s="657"/>
      <c r="BV15" s="657"/>
      <c r="BW15" s="657"/>
      <c r="BX15" s="657"/>
      <c r="BY15" s="657"/>
      <c r="BZ15" s="657"/>
      <c r="CA15" s="657"/>
      <c r="CB15" s="715"/>
      <c r="CD15" s="671" t="s">
        <v>261</v>
      </c>
      <c r="CE15" s="668"/>
      <c r="CF15" s="668"/>
      <c r="CG15" s="668"/>
      <c r="CH15" s="668"/>
      <c r="CI15" s="668"/>
      <c r="CJ15" s="668"/>
      <c r="CK15" s="668"/>
      <c r="CL15" s="668"/>
      <c r="CM15" s="668"/>
      <c r="CN15" s="668"/>
      <c r="CO15" s="668"/>
      <c r="CP15" s="668"/>
      <c r="CQ15" s="669"/>
      <c r="CR15" s="629">
        <v>490731</v>
      </c>
      <c r="CS15" s="630"/>
      <c r="CT15" s="630"/>
      <c r="CU15" s="630"/>
      <c r="CV15" s="630"/>
      <c r="CW15" s="630"/>
      <c r="CX15" s="630"/>
      <c r="CY15" s="631"/>
      <c r="CZ15" s="656">
        <v>10.6</v>
      </c>
      <c r="DA15" s="656"/>
      <c r="DB15" s="656"/>
      <c r="DC15" s="656"/>
      <c r="DD15" s="635">
        <v>53009</v>
      </c>
      <c r="DE15" s="630"/>
      <c r="DF15" s="630"/>
      <c r="DG15" s="630"/>
      <c r="DH15" s="630"/>
      <c r="DI15" s="630"/>
      <c r="DJ15" s="630"/>
      <c r="DK15" s="630"/>
      <c r="DL15" s="630"/>
      <c r="DM15" s="630"/>
      <c r="DN15" s="630"/>
      <c r="DO15" s="630"/>
      <c r="DP15" s="631"/>
      <c r="DQ15" s="635">
        <v>406274</v>
      </c>
      <c r="DR15" s="630"/>
      <c r="DS15" s="630"/>
      <c r="DT15" s="630"/>
      <c r="DU15" s="630"/>
      <c r="DV15" s="630"/>
      <c r="DW15" s="630"/>
      <c r="DX15" s="630"/>
      <c r="DY15" s="630"/>
      <c r="DZ15" s="630"/>
      <c r="EA15" s="630"/>
      <c r="EB15" s="630"/>
      <c r="EC15" s="670"/>
    </row>
    <row r="16" spans="2:143" ht="11.25" customHeight="1" x14ac:dyDescent="0.15">
      <c r="B16" s="626" t="s">
        <v>262</v>
      </c>
      <c r="C16" s="627"/>
      <c r="D16" s="627"/>
      <c r="E16" s="627"/>
      <c r="F16" s="627"/>
      <c r="G16" s="627"/>
      <c r="H16" s="627"/>
      <c r="I16" s="627"/>
      <c r="J16" s="627"/>
      <c r="K16" s="627"/>
      <c r="L16" s="627"/>
      <c r="M16" s="627"/>
      <c r="N16" s="627"/>
      <c r="O16" s="627"/>
      <c r="P16" s="627"/>
      <c r="Q16" s="628"/>
      <c r="R16" s="629">
        <v>6577</v>
      </c>
      <c r="S16" s="630"/>
      <c r="T16" s="630"/>
      <c r="U16" s="630"/>
      <c r="V16" s="630"/>
      <c r="W16" s="630"/>
      <c r="X16" s="630"/>
      <c r="Y16" s="631"/>
      <c r="Z16" s="656">
        <v>0.1</v>
      </c>
      <c r="AA16" s="656"/>
      <c r="AB16" s="656"/>
      <c r="AC16" s="656"/>
      <c r="AD16" s="657">
        <v>6577</v>
      </c>
      <c r="AE16" s="657"/>
      <c r="AF16" s="657"/>
      <c r="AG16" s="657"/>
      <c r="AH16" s="657"/>
      <c r="AI16" s="657"/>
      <c r="AJ16" s="657"/>
      <c r="AK16" s="657"/>
      <c r="AL16" s="632">
        <v>0.2</v>
      </c>
      <c r="AM16" s="633"/>
      <c r="AN16" s="633"/>
      <c r="AO16" s="658"/>
      <c r="AP16" s="626" t="s">
        <v>263</v>
      </c>
      <c r="AQ16" s="627"/>
      <c r="AR16" s="627"/>
      <c r="AS16" s="627"/>
      <c r="AT16" s="627"/>
      <c r="AU16" s="627"/>
      <c r="AV16" s="627"/>
      <c r="AW16" s="627"/>
      <c r="AX16" s="627"/>
      <c r="AY16" s="627"/>
      <c r="AZ16" s="627"/>
      <c r="BA16" s="627"/>
      <c r="BB16" s="627"/>
      <c r="BC16" s="627"/>
      <c r="BD16" s="627"/>
      <c r="BE16" s="627"/>
      <c r="BF16" s="628"/>
      <c r="BG16" s="629" t="s">
        <v>227</v>
      </c>
      <c r="BH16" s="630"/>
      <c r="BI16" s="630"/>
      <c r="BJ16" s="630"/>
      <c r="BK16" s="630"/>
      <c r="BL16" s="630"/>
      <c r="BM16" s="630"/>
      <c r="BN16" s="631"/>
      <c r="BO16" s="656" t="s">
        <v>227</v>
      </c>
      <c r="BP16" s="656"/>
      <c r="BQ16" s="656"/>
      <c r="BR16" s="656"/>
      <c r="BS16" s="657" t="s">
        <v>227</v>
      </c>
      <c r="BT16" s="657"/>
      <c r="BU16" s="657"/>
      <c r="BV16" s="657"/>
      <c r="BW16" s="657"/>
      <c r="BX16" s="657"/>
      <c r="BY16" s="657"/>
      <c r="BZ16" s="657"/>
      <c r="CA16" s="657"/>
      <c r="CB16" s="715"/>
      <c r="CD16" s="671" t="s">
        <v>264</v>
      </c>
      <c r="CE16" s="668"/>
      <c r="CF16" s="668"/>
      <c r="CG16" s="668"/>
      <c r="CH16" s="668"/>
      <c r="CI16" s="668"/>
      <c r="CJ16" s="668"/>
      <c r="CK16" s="668"/>
      <c r="CL16" s="668"/>
      <c r="CM16" s="668"/>
      <c r="CN16" s="668"/>
      <c r="CO16" s="668"/>
      <c r="CP16" s="668"/>
      <c r="CQ16" s="669"/>
      <c r="CR16" s="629" t="s">
        <v>227</v>
      </c>
      <c r="CS16" s="630"/>
      <c r="CT16" s="630"/>
      <c r="CU16" s="630"/>
      <c r="CV16" s="630"/>
      <c r="CW16" s="630"/>
      <c r="CX16" s="630"/>
      <c r="CY16" s="631"/>
      <c r="CZ16" s="656" t="s">
        <v>227</v>
      </c>
      <c r="DA16" s="656"/>
      <c r="DB16" s="656"/>
      <c r="DC16" s="656"/>
      <c r="DD16" s="635" t="s">
        <v>227</v>
      </c>
      <c r="DE16" s="630"/>
      <c r="DF16" s="630"/>
      <c r="DG16" s="630"/>
      <c r="DH16" s="630"/>
      <c r="DI16" s="630"/>
      <c r="DJ16" s="630"/>
      <c r="DK16" s="630"/>
      <c r="DL16" s="630"/>
      <c r="DM16" s="630"/>
      <c r="DN16" s="630"/>
      <c r="DO16" s="630"/>
      <c r="DP16" s="631"/>
      <c r="DQ16" s="635" t="s">
        <v>227</v>
      </c>
      <c r="DR16" s="630"/>
      <c r="DS16" s="630"/>
      <c r="DT16" s="630"/>
      <c r="DU16" s="630"/>
      <c r="DV16" s="630"/>
      <c r="DW16" s="630"/>
      <c r="DX16" s="630"/>
      <c r="DY16" s="630"/>
      <c r="DZ16" s="630"/>
      <c r="EA16" s="630"/>
      <c r="EB16" s="630"/>
      <c r="EC16" s="670"/>
    </row>
    <row r="17" spans="2:133" ht="11.25" customHeight="1" x14ac:dyDescent="0.15">
      <c r="B17" s="626" t="s">
        <v>265</v>
      </c>
      <c r="C17" s="627"/>
      <c r="D17" s="627"/>
      <c r="E17" s="627"/>
      <c r="F17" s="627"/>
      <c r="G17" s="627"/>
      <c r="H17" s="627"/>
      <c r="I17" s="627"/>
      <c r="J17" s="627"/>
      <c r="K17" s="627"/>
      <c r="L17" s="627"/>
      <c r="M17" s="627"/>
      <c r="N17" s="627"/>
      <c r="O17" s="627"/>
      <c r="P17" s="627"/>
      <c r="Q17" s="628"/>
      <c r="R17" s="629">
        <v>26806</v>
      </c>
      <c r="S17" s="630"/>
      <c r="T17" s="630"/>
      <c r="U17" s="630"/>
      <c r="V17" s="630"/>
      <c r="W17" s="630"/>
      <c r="X17" s="630"/>
      <c r="Y17" s="631"/>
      <c r="Z17" s="656">
        <v>0.6</v>
      </c>
      <c r="AA17" s="656"/>
      <c r="AB17" s="656"/>
      <c r="AC17" s="656"/>
      <c r="AD17" s="657">
        <v>26806</v>
      </c>
      <c r="AE17" s="657"/>
      <c r="AF17" s="657"/>
      <c r="AG17" s="657"/>
      <c r="AH17" s="657"/>
      <c r="AI17" s="657"/>
      <c r="AJ17" s="657"/>
      <c r="AK17" s="657"/>
      <c r="AL17" s="632">
        <v>0.8</v>
      </c>
      <c r="AM17" s="633"/>
      <c r="AN17" s="633"/>
      <c r="AO17" s="658"/>
      <c r="AP17" s="626" t="s">
        <v>266</v>
      </c>
      <c r="AQ17" s="627"/>
      <c r="AR17" s="627"/>
      <c r="AS17" s="627"/>
      <c r="AT17" s="627"/>
      <c r="AU17" s="627"/>
      <c r="AV17" s="627"/>
      <c r="AW17" s="627"/>
      <c r="AX17" s="627"/>
      <c r="AY17" s="627"/>
      <c r="AZ17" s="627"/>
      <c r="BA17" s="627"/>
      <c r="BB17" s="627"/>
      <c r="BC17" s="627"/>
      <c r="BD17" s="627"/>
      <c r="BE17" s="627"/>
      <c r="BF17" s="628"/>
      <c r="BG17" s="629" t="s">
        <v>227</v>
      </c>
      <c r="BH17" s="630"/>
      <c r="BI17" s="630"/>
      <c r="BJ17" s="630"/>
      <c r="BK17" s="630"/>
      <c r="BL17" s="630"/>
      <c r="BM17" s="630"/>
      <c r="BN17" s="631"/>
      <c r="BO17" s="656" t="s">
        <v>227</v>
      </c>
      <c r="BP17" s="656"/>
      <c r="BQ17" s="656"/>
      <c r="BR17" s="656"/>
      <c r="BS17" s="657" t="s">
        <v>227</v>
      </c>
      <c r="BT17" s="657"/>
      <c r="BU17" s="657"/>
      <c r="BV17" s="657"/>
      <c r="BW17" s="657"/>
      <c r="BX17" s="657"/>
      <c r="BY17" s="657"/>
      <c r="BZ17" s="657"/>
      <c r="CA17" s="657"/>
      <c r="CB17" s="715"/>
      <c r="CD17" s="671" t="s">
        <v>267</v>
      </c>
      <c r="CE17" s="668"/>
      <c r="CF17" s="668"/>
      <c r="CG17" s="668"/>
      <c r="CH17" s="668"/>
      <c r="CI17" s="668"/>
      <c r="CJ17" s="668"/>
      <c r="CK17" s="668"/>
      <c r="CL17" s="668"/>
      <c r="CM17" s="668"/>
      <c r="CN17" s="668"/>
      <c r="CO17" s="668"/>
      <c r="CP17" s="668"/>
      <c r="CQ17" s="669"/>
      <c r="CR17" s="629">
        <v>290263</v>
      </c>
      <c r="CS17" s="630"/>
      <c r="CT17" s="630"/>
      <c r="CU17" s="630"/>
      <c r="CV17" s="630"/>
      <c r="CW17" s="630"/>
      <c r="CX17" s="630"/>
      <c r="CY17" s="631"/>
      <c r="CZ17" s="656">
        <v>6.3</v>
      </c>
      <c r="DA17" s="656"/>
      <c r="DB17" s="656"/>
      <c r="DC17" s="656"/>
      <c r="DD17" s="635" t="s">
        <v>227</v>
      </c>
      <c r="DE17" s="630"/>
      <c r="DF17" s="630"/>
      <c r="DG17" s="630"/>
      <c r="DH17" s="630"/>
      <c r="DI17" s="630"/>
      <c r="DJ17" s="630"/>
      <c r="DK17" s="630"/>
      <c r="DL17" s="630"/>
      <c r="DM17" s="630"/>
      <c r="DN17" s="630"/>
      <c r="DO17" s="630"/>
      <c r="DP17" s="631"/>
      <c r="DQ17" s="635">
        <v>290263</v>
      </c>
      <c r="DR17" s="630"/>
      <c r="DS17" s="630"/>
      <c r="DT17" s="630"/>
      <c r="DU17" s="630"/>
      <c r="DV17" s="630"/>
      <c r="DW17" s="630"/>
      <c r="DX17" s="630"/>
      <c r="DY17" s="630"/>
      <c r="DZ17" s="630"/>
      <c r="EA17" s="630"/>
      <c r="EB17" s="630"/>
      <c r="EC17" s="670"/>
    </row>
    <row r="18" spans="2:133" ht="11.25" customHeight="1" x14ac:dyDescent="0.15">
      <c r="B18" s="626" t="s">
        <v>268</v>
      </c>
      <c r="C18" s="627"/>
      <c r="D18" s="627"/>
      <c r="E18" s="627"/>
      <c r="F18" s="627"/>
      <c r="G18" s="627"/>
      <c r="H18" s="627"/>
      <c r="I18" s="627"/>
      <c r="J18" s="627"/>
      <c r="K18" s="627"/>
      <c r="L18" s="627"/>
      <c r="M18" s="627"/>
      <c r="N18" s="627"/>
      <c r="O18" s="627"/>
      <c r="P18" s="627"/>
      <c r="Q18" s="628"/>
      <c r="R18" s="629">
        <v>37259</v>
      </c>
      <c r="S18" s="630"/>
      <c r="T18" s="630"/>
      <c r="U18" s="630"/>
      <c r="V18" s="630"/>
      <c r="W18" s="630"/>
      <c r="X18" s="630"/>
      <c r="Y18" s="631"/>
      <c r="Z18" s="656">
        <v>0.8</v>
      </c>
      <c r="AA18" s="656"/>
      <c r="AB18" s="656"/>
      <c r="AC18" s="656"/>
      <c r="AD18" s="657">
        <v>37259</v>
      </c>
      <c r="AE18" s="657"/>
      <c r="AF18" s="657"/>
      <c r="AG18" s="657"/>
      <c r="AH18" s="657"/>
      <c r="AI18" s="657"/>
      <c r="AJ18" s="657"/>
      <c r="AK18" s="657"/>
      <c r="AL18" s="632">
        <v>1.2</v>
      </c>
      <c r="AM18" s="633"/>
      <c r="AN18" s="633"/>
      <c r="AO18" s="658"/>
      <c r="AP18" s="626" t="s">
        <v>269</v>
      </c>
      <c r="AQ18" s="627"/>
      <c r="AR18" s="627"/>
      <c r="AS18" s="627"/>
      <c r="AT18" s="627"/>
      <c r="AU18" s="627"/>
      <c r="AV18" s="627"/>
      <c r="AW18" s="627"/>
      <c r="AX18" s="627"/>
      <c r="AY18" s="627"/>
      <c r="AZ18" s="627"/>
      <c r="BA18" s="627"/>
      <c r="BB18" s="627"/>
      <c r="BC18" s="627"/>
      <c r="BD18" s="627"/>
      <c r="BE18" s="627"/>
      <c r="BF18" s="628"/>
      <c r="BG18" s="629" t="s">
        <v>227</v>
      </c>
      <c r="BH18" s="630"/>
      <c r="BI18" s="630"/>
      <c r="BJ18" s="630"/>
      <c r="BK18" s="630"/>
      <c r="BL18" s="630"/>
      <c r="BM18" s="630"/>
      <c r="BN18" s="631"/>
      <c r="BO18" s="656" t="s">
        <v>227</v>
      </c>
      <c r="BP18" s="656"/>
      <c r="BQ18" s="656"/>
      <c r="BR18" s="656"/>
      <c r="BS18" s="657" t="s">
        <v>227</v>
      </c>
      <c r="BT18" s="657"/>
      <c r="BU18" s="657"/>
      <c r="BV18" s="657"/>
      <c r="BW18" s="657"/>
      <c r="BX18" s="657"/>
      <c r="BY18" s="657"/>
      <c r="BZ18" s="657"/>
      <c r="CA18" s="657"/>
      <c r="CB18" s="715"/>
      <c r="CD18" s="671" t="s">
        <v>270</v>
      </c>
      <c r="CE18" s="668"/>
      <c r="CF18" s="668"/>
      <c r="CG18" s="668"/>
      <c r="CH18" s="668"/>
      <c r="CI18" s="668"/>
      <c r="CJ18" s="668"/>
      <c r="CK18" s="668"/>
      <c r="CL18" s="668"/>
      <c r="CM18" s="668"/>
      <c r="CN18" s="668"/>
      <c r="CO18" s="668"/>
      <c r="CP18" s="668"/>
      <c r="CQ18" s="669"/>
      <c r="CR18" s="629" t="s">
        <v>246</v>
      </c>
      <c r="CS18" s="630"/>
      <c r="CT18" s="630"/>
      <c r="CU18" s="630"/>
      <c r="CV18" s="630"/>
      <c r="CW18" s="630"/>
      <c r="CX18" s="630"/>
      <c r="CY18" s="631"/>
      <c r="CZ18" s="656" t="s">
        <v>227</v>
      </c>
      <c r="DA18" s="656"/>
      <c r="DB18" s="656"/>
      <c r="DC18" s="656"/>
      <c r="DD18" s="635" t="s">
        <v>246</v>
      </c>
      <c r="DE18" s="630"/>
      <c r="DF18" s="630"/>
      <c r="DG18" s="630"/>
      <c r="DH18" s="630"/>
      <c r="DI18" s="630"/>
      <c r="DJ18" s="630"/>
      <c r="DK18" s="630"/>
      <c r="DL18" s="630"/>
      <c r="DM18" s="630"/>
      <c r="DN18" s="630"/>
      <c r="DO18" s="630"/>
      <c r="DP18" s="631"/>
      <c r="DQ18" s="635" t="s">
        <v>227</v>
      </c>
      <c r="DR18" s="630"/>
      <c r="DS18" s="630"/>
      <c r="DT18" s="630"/>
      <c r="DU18" s="630"/>
      <c r="DV18" s="630"/>
      <c r="DW18" s="630"/>
      <c r="DX18" s="630"/>
      <c r="DY18" s="630"/>
      <c r="DZ18" s="630"/>
      <c r="EA18" s="630"/>
      <c r="EB18" s="630"/>
      <c r="EC18" s="670"/>
    </row>
    <row r="19" spans="2:133" ht="11.25" customHeight="1" x14ac:dyDescent="0.15">
      <c r="B19" s="626" t="s">
        <v>271</v>
      </c>
      <c r="C19" s="627"/>
      <c r="D19" s="627"/>
      <c r="E19" s="627"/>
      <c r="F19" s="627"/>
      <c r="G19" s="627"/>
      <c r="H19" s="627"/>
      <c r="I19" s="627"/>
      <c r="J19" s="627"/>
      <c r="K19" s="627"/>
      <c r="L19" s="627"/>
      <c r="M19" s="627"/>
      <c r="N19" s="627"/>
      <c r="O19" s="627"/>
      <c r="P19" s="627"/>
      <c r="Q19" s="628"/>
      <c r="R19" s="629">
        <v>8814</v>
      </c>
      <c r="S19" s="630"/>
      <c r="T19" s="630"/>
      <c r="U19" s="630"/>
      <c r="V19" s="630"/>
      <c r="W19" s="630"/>
      <c r="X19" s="630"/>
      <c r="Y19" s="631"/>
      <c r="Z19" s="656">
        <v>0.2</v>
      </c>
      <c r="AA19" s="656"/>
      <c r="AB19" s="656"/>
      <c r="AC19" s="656"/>
      <c r="AD19" s="657">
        <v>8814</v>
      </c>
      <c r="AE19" s="657"/>
      <c r="AF19" s="657"/>
      <c r="AG19" s="657"/>
      <c r="AH19" s="657"/>
      <c r="AI19" s="657"/>
      <c r="AJ19" s="657"/>
      <c r="AK19" s="657"/>
      <c r="AL19" s="632">
        <v>0.3</v>
      </c>
      <c r="AM19" s="633"/>
      <c r="AN19" s="633"/>
      <c r="AO19" s="658"/>
      <c r="AP19" s="626" t="s">
        <v>272</v>
      </c>
      <c r="AQ19" s="627"/>
      <c r="AR19" s="627"/>
      <c r="AS19" s="627"/>
      <c r="AT19" s="627"/>
      <c r="AU19" s="627"/>
      <c r="AV19" s="627"/>
      <c r="AW19" s="627"/>
      <c r="AX19" s="627"/>
      <c r="AY19" s="627"/>
      <c r="AZ19" s="627"/>
      <c r="BA19" s="627"/>
      <c r="BB19" s="627"/>
      <c r="BC19" s="627"/>
      <c r="BD19" s="627"/>
      <c r="BE19" s="627"/>
      <c r="BF19" s="628"/>
      <c r="BG19" s="629" t="s">
        <v>227</v>
      </c>
      <c r="BH19" s="630"/>
      <c r="BI19" s="630"/>
      <c r="BJ19" s="630"/>
      <c r="BK19" s="630"/>
      <c r="BL19" s="630"/>
      <c r="BM19" s="630"/>
      <c r="BN19" s="631"/>
      <c r="BO19" s="656" t="s">
        <v>246</v>
      </c>
      <c r="BP19" s="656"/>
      <c r="BQ19" s="656"/>
      <c r="BR19" s="656"/>
      <c r="BS19" s="657" t="s">
        <v>227</v>
      </c>
      <c r="BT19" s="657"/>
      <c r="BU19" s="657"/>
      <c r="BV19" s="657"/>
      <c r="BW19" s="657"/>
      <c r="BX19" s="657"/>
      <c r="BY19" s="657"/>
      <c r="BZ19" s="657"/>
      <c r="CA19" s="657"/>
      <c r="CB19" s="715"/>
      <c r="CD19" s="671" t="s">
        <v>273</v>
      </c>
      <c r="CE19" s="668"/>
      <c r="CF19" s="668"/>
      <c r="CG19" s="668"/>
      <c r="CH19" s="668"/>
      <c r="CI19" s="668"/>
      <c r="CJ19" s="668"/>
      <c r="CK19" s="668"/>
      <c r="CL19" s="668"/>
      <c r="CM19" s="668"/>
      <c r="CN19" s="668"/>
      <c r="CO19" s="668"/>
      <c r="CP19" s="668"/>
      <c r="CQ19" s="669"/>
      <c r="CR19" s="629" t="s">
        <v>246</v>
      </c>
      <c r="CS19" s="630"/>
      <c r="CT19" s="630"/>
      <c r="CU19" s="630"/>
      <c r="CV19" s="630"/>
      <c r="CW19" s="630"/>
      <c r="CX19" s="630"/>
      <c r="CY19" s="631"/>
      <c r="CZ19" s="656" t="s">
        <v>227</v>
      </c>
      <c r="DA19" s="656"/>
      <c r="DB19" s="656"/>
      <c r="DC19" s="656"/>
      <c r="DD19" s="635" t="s">
        <v>227</v>
      </c>
      <c r="DE19" s="630"/>
      <c r="DF19" s="630"/>
      <c r="DG19" s="630"/>
      <c r="DH19" s="630"/>
      <c r="DI19" s="630"/>
      <c r="DJ19" s="630"/>
      <c r="DK19" s="630"/>
      <c r="DL19" s="630"/>
      <c r="DM19" s="630"/>
      <c r="DN19" s="630"/>
      <c r="DO19" s="630"/>
      <c r="DP19" s="631"/>
      <c r="DQ19" s="635" t="s">
        <v>227</v>
      </c>
      <c r="DR19" s="630"/>
      <c r="DS19" s="630"/>
      <c r="DT19" s="630"/>
      <c r="DU19" s="630"/>
      <c r="DV19" s="630"/>
      <c r="DW19" s="630"/>
      <c r="DX19" s="630"/>
      <c r="DY19" s="630"/>
      <c r="DZ19" s="630"/>
      <c r="EA19" s="630"/>
      <c r="EB19" s="630"/>
      <c r="EC19" s="670"/>
    </row>
    <row r="20" spans="2:133" ht="11.25" customHeight="1" x14ac:dyDescent="0.15">
      <c r="B20" s="626" t="s">
        <v>274</v>
      </c>
      <c r="C20" s="627"/>
      <c r="D20" s="627"/>
      <c r="E20" s="627"/>
      <c r="F20" s="627"/>
      <c r="G20" s="627"/>
      <c r="H20" s="627"/>
      <c r="I20" s="627"/>
      <c r="J20" s="627"/>
      <c r="K20" s="627"/>
      <c r="L20" s="627"/>
      <c r="M20" s="627"/>
      <c r="N20" s="627"/>
      <c r="O20" s="627"/>
      <c r="P20" s="627"/>
      <c r="Q20" s="628"/>
      <c r="R20" s="629">
        <v>2056</v>
      </c>
      <c r="S20" s="630"/>
      <c r="T20" s="630"/>
      <c r="U20" s="630"/>
      <c r="V20" s="630"/>
      <c r="W20" s="630"/>
      <c r="X20" s="630"/>
      <c r="Y20" s="631"/>
      <c r="Z20" s="656">
        <v>0</v>
      </c>
      <c r="AA20" s="656"/>
      <c r="AB20" s="656"/>
      <c r="AC20" s="656"/>
      <c r="AD20" s="657">
        <v>2056</v>
      </c>
      <c r="AE20" s="657"/>
      <c r="AF20" s="657"/>
      <c r="AG20" s="657"/>
      <c r="AH20" s="657"/>
      <c r="AI20" s="657"/>
      <c r="AJ20" s="657"/>
      <c r="AK20" s="657"/>
      <c r="AL20" s="632">
        <v>0.1</v>
      </c>
      <c r="AM20" s="633"/>
      <c r="AN20" s="633"/>
      <c r="AO20" s="658"/>
      <c r="AP20" s="626" t="s">
        <v>275</v>
      </c>
      <c r="AQ20" s="627"/>
      <c r="AR20" s="627"/>
      <c r="AS20" s="627"/>
      <c r="AT20" s="627"/>
      <c r="AU20" s="627"/>
      <c r="AV20" s="627"/>
      <c r="AW20" s="627"/>
      <c r="AX20" s="627"/>
      <c r="AY20" s="627"/>
      <c r="AZ20" s="627"/>
      <c r="BA20" s="627"/>
      <c r="BB20" s="627"/>
      <c r="BC20" s="627"/>
      <c r="BD20" s="627"/>
      <c r="BE20" s="627"/>
      <c r="BF20" s="628"/>
      <c r="BG20" s="629" t="s">
        <v>227</v>
      </c>
      <c r="BH20" s="630"/>
      <c r="BI20" s="630"/>
      <c r="BJ20" s="630"/>
      <c r="BK20" s="630"/>
      <c r="BL20" s="630"/>
      <c r="BM20" s="630"/>
      <c r="BN20" s="631"/>
      <c r="BO20" s="656" t="s">
        <v>227</v>
      </c>
      <c r="BP20" s="656"/>
      <c r="BQ20" s="656"/>
      <c r="BR20" s="656"/>
      <c r="BS20" s="657" t="s">
        <v>227</v>
      </c>
      <c r="BT20" s="657"/>
      <c r="BU20" s="657"/>
      <c r="BV20" s="657"/>
      <c r="BW20" s="657"/>
      <c r="BX20" s="657"/>
      <c r="BY20" s="657"/>
      <c r="BZ20" s="657"/>
      <c r="CA20" s="657"/>
      <c r="CB20" s="715"/>
      <c r="CD20" s="671" t="s">
        <v>276</v>
      </c>
      <c r="CE20" s="668"/>
      <c r="CF20" s="668"/>
      <c r="CG20" s="668"/>
      <c r="CH20" s="668"/>
      <c r="CI20" s="668"/>
      <c r="CJ20" s="668"/>
      <c r="CK20" s="668"/>
      <c r="CL20" s="668"/>
      <c r="CM20" s="668"/>
      <c r="CN20" s="668"/>
      <c r="CO20" s="668"/>
      <c r="CP20" s="668"/>
      <c r="CQ20" s="669"/>
      <c r="CR20" s="629">
        <v>4638232</v>
      </c>
      <c r="CS20" s="630"/>
      <c r="CT20" s="630"/>
      <c r="CU20" s="630"/>
      <c r="CV20" s="630"/>
      <c r="CW20" s="630"/>
      <c r="CX20" s="630"/>
      <c r="CY20" s="631"/>
      <c r="CZ20" s="656">
        <v>100</v>
      </c>
      <c r="DA20" s="656"/>
      <c r="DB20" s="656"/>
      <c r="DC20" s="656"/>
      <c r="DD20" s="635">
        <v>577618</v>
      </c>
      <c r="DE20" s="630"/>
      <c r="DF20" s="630"/>
      <c r="DG20" s="630"/>
      <c r="DH20" s="630"/>
      <c r="DI20" s="630"/>
      <c r="DJ20" s="630"/>
      <c r="DK20" s="630"/>
      <c r="DL20" s="630"/>
      <c r="DM20" s="630"/>
      <c r="DN20" s="630"/>
      <c r="DO20" s="630"/>
      <c r="DP20" s="631"/>
      <c r="DQ20" s="635">
        <v>3509211</v>
      </c>
      <c r="DR20" s="630"/>
      <c r="DS20" s="630"/>
      <c r="DT20" s="630"/>
      <c r="DU20" s="630"/>
      <c r="DV20" s="630"/>
      <c r="DW20" s="630"/>
      <c r="DX20" s="630"/>
      <c r="DY20" s="630"/>
      <c r="DZ20" s="630"/>
      <c r="EA20" s="630"/>
      <c r="EB20" s="630"/>
      <c r="EC20" s="670"/>
    </row>
    <row r="21" spans="2:133" ht="11.25" customHeight="1" x14ac:dyDescent="0.15">
      <c r="B21" s="626" t="s">
        <v>277</v>
      </c>
      <c r="C21" s="627"/>
      <c r="D21" s="627"/>
      <c r="E21" s="627"/>
      <c r="F21" s="627"/>
      <c r="G21" s="627"/>
      <c r="H21" s="627"/>
      <c r="I21" s="627"/>
      <c r="J21" s="627"/>
      <c r="K21" s="627"/>
      <c r="L21" s="627"/>
      <c r="M21" s="627"/>
      <c r="N21" s="627"/>
      <c r="O21" s="627"/>
      <c r="P21" s="627"/>
      <c r="Q21" s="628"/>
      <c r="R21" s="629">
        <v>709</v>
      </c>
      <c r="S21" s="630"/>
      <c r="T21" s="630"/>
      <c r="U21" s="630"/>
      <c r="V21" s="630"/>
      <c r="W21" s="630"/>
      <c r="X21" s="630"/>
      <c r="Y21" s="631"/>
      <c r="Z21" s="656">
        <v>0</v>
      </c>
      <c r="AA21" s="656"/>
      <c r="AB21" s="656"/>
      <c r="AC21" s="656"/>
      <c r="AD21" s="657">
        <v>709</v>
      </c>
      <c r="AE21" s="657"/>
      <c r="AF21" s="657"/>
      <c r="AG21" s="657"/>
      <c r="AH21" s="657"/>
      <c r="AI21" s="657"/>
      <c r="AJ21" s="657"/>
      <c r="AK21" s="657"/>
      <c r="AL21" s="632">
        <v>0</v>
      </c>
      <c r="AM21" s="633"/>
      <c r="AN21" s="633"/>
      <c r="AO21" s="658"/>
      <c r="AP21" s="722" t="s">
        <v>278</v>
      </c>
      <c r="AQ21" s="729"/>
      <c r="AR21" s="729"/>
      <c r="AS21" s="729"/>
      <c r="AT21" s="729"/>
      <c r="AU21" s="729"/>
      <c r="AV21" s="729"/>
      <c r="AW21" s="729"/>
      <c r="AX21" s="729"/>
      <c r="AY21" s="729"/>
      <c r="AZ21" s="729"/>
      <c r="BA21" s="729"/>
      <c r="BB21" s="729"/>
      <c r="BC21" s="729"/>
      <c r="BD21" s="729"/>
      <c r="BE21" s="729"/>
      <c r="BF21" s="724"/>
      <c r="BG21" s="629" t="s">
        <v>227</v>
      </c>
      <c r="BH21" s="630"/>
      <c r="BI21" s="630"/>
      <c r="BJ21" s="630"/>
      <c r="BK21" s="630"/>
      <c r="BL21" s="630"/>
      <c r="BM21" s="630"/>
      <c r="BN21" s="631"/>
      <c r="BO21" s="656" t="s">
        <v>227</v>
      </c>
      <c r="BP21" s="656"/>
      <c r="BQ21" s="656"/>
      <c r="BR21" s="656"/>
      <c r="BS21" s="657" t="s">
        <v>227</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279</v>
      </c>
      <c r="C22" s="693"/>
      <c r="D22" s="693"/>
      <c r="E22" s="693"/>
      <c r="F22" s="693"/>
      <c r="G22" s="693"/>
      <c r="H22" s="693"/>
      <c r="I22" s="693"/>
      <c r="J22" s="693"/>
      <c r="K22" s="693"/>
      <c r="L22" s="693"/>
      <c r="M22" s="693"/>
      <c r="N22" s="693"/>
      <c r="O22" s="693"/>
      <c r="P22" s="693"/>
      <c r="Q22" s="694"/>
      <c r="R22" s="629">
        <v>25680</v>
      </c>
      <c r="S22" s="630"/>
      <c r="T22" s="630"/>
      <c r="U22" s="630"/>
      <c r="V22" s="630"/>
      <c r="W22" s="630"/>
      <c r="X22" s="630"/>
      <c r="Y22" s="631"/>
      <c r="Z22" s="656">
        <v>0.5</v>
      </c>
      <c r="AA22" s="656"/>
      <c r="AB22" s="656"/>
      <c r="AC22" s="656"/>
      <c r="AD22" s="657">
        <v>25680</v>
      </c>
      <c r="AE22" s="657"/>
      <c r="AF22" s="657"/>
      <c r="AG22" s="657"/>
      <c r="AH22" s="657"/>
      <c r="AI22" s="657"/>
      <c r="AJ22" s="657"/>
      <c r="AK22" s="657"/>
      <c r="AL22" s="632">
        <v>0.8</v>
      </c>
      <c r="AM22" s="633"/>
      <c r="AN22" s="633"/>
      <c r="AO22" s="658"/>
      <c r="AP22" s="722" t="s">
        <v>280</v>
      </c>
      <c r="AQ22" s="729"/>
      <c r="AR22" s="729"/>
      <c r="AS22" s="729"/>
      <c r="AT22" s="729"/>
      <c r="AU22" s="729"/>
      <c r="AV22" s="729"/>
      <c r="AW22" s="729"/>
      <c r="AX22" s="729"/>
      <c r="AY22" s="729"/>
      <c r="AZ22" s="729"/>
      <c r="BA22" s="729"/>
      <c r="BB22" s="729"/>
      <c r="BC22" s="729"/>
      <c r="BD22" s="729"/>
      <c r="BE22" s="729"/>
      <c r="BF22" s="724"/>
      <c r="BG22" s="629" t="s">
        <v>227</v>
      </c>
      <c r="BH22" s="630"/>
      <c r="BI22" s="630"/>
      <c r="BJ22" s="630"/>
      <c r="BK22" s="630"/>
      <c r="BL22" s="630"/>
      <c r="BM22" s="630"/>
      <c r="BN22" s="631"/>
      <c r="BO22" s="656" t="s">
        <v>227</v>
      </c>
      <c r="BP22" s="656"/>
      <c r="BQ22" s="656"/>
      <c r="BR22" s="656"/>
      <c r="BS22" s="657" t="s">
        <v>246</v>
      </c>
      <c r="BT22" s="657"/>
      <c r="BU22" s="657"/>
      <c r="BV22" s="657"/>
      <c r="BW22" s="657"/>
      <c r="BX22" s="657"/>
      <c r="BY22" s="657"/>
      <c r="BZ22" s="657"/>
      <c r="CA22" s="657"/>
      <c r="CB22" s="715"/>
      <c r="CD22" s="731" t="s">
        <v>281</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282</v>
      </c>
      <c r="C23" s="627"/>
      <c r="D23" s="627"/>
      <c r="E23" s="627"/>
      <c r="F23" s="627"/>
      <c r="G23" s="627"/>
      <c r="H23" s="627"/>
      <c r="I23" s="627"/>
      <c r="J23" s="627"/>
      <c r="K23" s="627"/>
      <c r="L23" s="627"/>
      <c r="M23" s="627"/>
      <c r="N23" s="627"/>
      <c r="O23" s="627"/>
      <c r="P23" s="627"/>
      <c r="Q23" s="628"/>
      <c r="R23" s="629">
        <v>1303480</v>
      </c>
      <c r="S23" s="630"/>
      <c r="T23" s="630"/>
      <c r="U23" s="630"/>
      <c r="V23" s="630"/>
      <c r="W23" s="630"/>
      <c r="X23" s="630"/>
      <c r="Y23" s="631"/>
      <c r="Z23" s="656">
        <v>26.7</v>
      </c>
      <c r="AA23" s="656"/>
      <c r="AB23" s="656"/>
      <c r="AC23" s="656"/>
      <c r="AD23" s="657">
        <v>1222806</v>
      </c>
      <c r="AE23" s="657"/>
      <c r="AF23" s="657"/>
      <c r="AG23" s="657"/>
      <c r="AH23" s="657"/>
      <c r="AI23" s="657"/>
      <c r="AJ23" s="657"/>
      <c r="AK23" s="657"/>
      <c r="AL23" s="632">
        <v>38.4</v>
      </c>
      <c r="AM23" s="633"/>
      <c r="AN23" s="633"/>
      <c r="AO23" s="658"/>
      <c r="AP23" s="722" t="s">
        <v>283</v>
      </c>
      <c r="AQ23" s="729"/>
      <c r="AR23" s="729"/>
      <c r="AS23" s="729"/>
      <c r="AT23" s="729"/>
      <c r="AU23" s="729"/>
      <c r="AV23" s="729"/>
      <c r="AW23" s="729"/>
      <c r="AX23" s="729"/>
      <c r="AY23" s="729"/>
      <c r="AZ23" s="729"/>
      <c r="BA23" s="729"/>
      <c r="BB23" s="729"/>
      <c r="BC23" s="729"/>
      <c r="BD23" s="729"/>
      <c r="BE23" s="729"/>
      <c r="BF23" s="724"/>
      <c r="BG23" s="629" t="s">
        <v>227</v>
      </c>
      <c r="BH23" s="630"/>
      <c r="BI23" s="630"/>
      <c r="BJ23" s="630"/>
      <c r="BK23" s="630"/>
      <c r="BL23" s="630"/>
      <c r="BM23" s="630"/>
      <c r="BN23" s="631"/>
      <c r="BO23" s="656" t="s">
        <v>246</v>
      </c>
      <c r="BP23" s="656"/>
      <c r="BQ23" s="656"/>
      <c r="BR23" s="656"/>
      <c r="BS23" s="657" t="s">
        <v>227</v>
      </c>
      <c r="BT23" s="657"/>
      <c r="BU23" s="657"/>
      <c r="BV23" s="657"/>
      <c r="BW23" s="657"/>
      <c r="BX23" s="657"/>
      <c r="BY23" s="657"/>
      <c r="BZ23" s="657"/>
      <c r="CA23" s="657"/>
      <c r="CB23" s="715"/>
      <c r="CD23" s="731" t="s">
        <v>221</v>
      </c>
      <c r="CE23" s="732"/>
      <c r="CF23" s="732"/>
      <c r="CG23" s="732"/>
      <c r="CH23" s="732"/>
      <c r="CI23" s="732"/>
      <c r="CJ23" s="732"/>
      <c r="CK23" s="732"/>
      <c r="CL23" s="732"/>
      <c r="CM23" s="732"/>
      <c r="CN23" s="732"/>
      <c r="CO23" s="732"/>
      <c r="CP23" s="732"/>
      <c r="CQ23" s="733"/>
      <c r="CR23" s="731" t="s">
        <v>284</v>
      </c>
      <c r="CS23" s="732"/>
      <c r="CT23" s="732"/>
      <c r="CU23" s="732"/>
      <c r="CV23" s="732"/>
      <c r="CW23" s="732"/>
      <c r="CX23" s="732"/>
      <c r="CY23" s="733"/>
      <c r="CZ23" s="731" t="s">
        <v>285</v>
      </c>
      <c r="DA23" s="732"/>
      <c r="DB23" s="732"/>
      <c r="DC23" s="733"/>
      <c r="DD23" s="731" t="s">
        <v>286</v>
      </c>
      <c r="DE23" s="732"/>
      <c r="DF23" s="732"/>
      <c r="DG23" s="732"/>
      <c r="DH23" s="732"/>
      <c r="DI23" s="732"/>
      <c r="DJ23" s="732"/>
      <c r="DK23" s="733"/>
      <c r="DL23" s="740" t="s">
        <v>287</v>
      </c>
      <c r="DM23" s="741"/>
      <c r="DN23" s="741"/>
      <c r="DO23" s="741"/>
      <c r="DP23" s="741"/>
      <c r="DQ23" s="741"/>
      <c r="DR23" s="741"/>
      <c r="DS23" s="741"/>
      <c r="DT23" s="741"/>
      <c r="DU23" s="741"/>
      <c r="DV23" s="742"/>
      <c r="DW23" s="731" t="s">
        <v>288</v>
      </c>
      <c r="DX23" s="732"/>
      <c r="DY23" s="732"/>
      <c r="DZ23" s="732"/>
      <c r="EA23" s="732"/>
      <c r="EB23" s="732"/>
      <c r="EC23" s="733"/>
    </row>
    <row r="24" spans="2:133" ht="11.25" customHeight="1" x14ac:dyDescent="0.15">
      <c r="B24" s="626" t="s">
        <v>289</v>
      </c>
      <c r="C24" s="627"/>
      <c r="D24" s="627"/>
      <c r="E24" s="627"/>
      <c r="F24" s="627"/>
      <c r="G24" s="627"/>
      <c r="H24" s="627"/>
      <c r="I24" s="627"/>
      <c r="J24" s="627"/>
      <c r="K24" s="627"/>
      <c r="L24" s="627"/>
      <c r="M24" s="627"/>
      <c r="N24" s="627"/>
      <c r="O24" s="627"/>
      <c r="P24" s="627"/>
      <c r="Q24" s="628"/>
      <c r="R24" s="629">
        <v>1222806</v>
      </c>
      <c r="S24" s="630"/>
      <c r="T24" s="630"/>
      <c r="U24" s="630"/>
      <c r="V24" s="630"/>
      <c r="W24" s="630"/>
      <c r="X24" s="630"/>
      <c r="Y24" s="631"/>
      <c r="Z24" s="656">
        <v>25.1</v>
      </c>
      <c r="AA24" s="656"/>
      <c r="AB24" s="656"/>
      <c r="AC24" s="656"/>
      <c r="AD24" s="657">
        <v>1222806</v>
      </c>
      <c r="AE24" s="657"/>
      <c r="AF24" s="657"/>
      <c r="AG24" s="657"/>
      <c r="AH24" s="657"/>
      <c r="AI24" s="657"/>
      <c r="AJ24" s="657"/>
      <c r="AK24" s="657"/>
      <c r="AL24" s="632">
        <v>38.4</v>
      </c>
      <c r="AM24" s="633"/>
      <c r="AN24" s="633"/>
      <c r="AO24" s="658"/>
      <c r="AP24" s="722" t="s">
        <v>290</v>
      </c>
      <c r="AQ24" s="729"/>
      <c r="AR24" s="729"/>
      <c r="AS24" s="729"/>
      <c r="AT24" s="729"/>
      <c r="AU24" s="729"/>
      <c r="AV24" s="729"/>
      <c r="AW24" s="729"/>
      <c r="AX24" s="729"/>
      <c r="AY24" s="729"/>
      <c r="AZ24" s="729"/>
      <c r="BA24" s="729"/>
      <c r="BB24" s="729"/>
      <c r="BC24" s="729"/>
      <c r="BD24" s="729"/>
      <c r="BE24" s="729"/>
      <c r="BF24" s="724"/>
      <c r="BG24" s="629" t="s">
        <v>227</v>
      </c>
      <c r="BH24" s="630"/>
      <c r="BI24" s="630"/>
      <c r="BJ24" s="630"/>
      <c r="BK24" s="630"/>
      <c r="BL24" s="630"/>
      <c r="BM24" s="630"/>
      <c r="BN24" s="631"/>
      <c r="BO24" s="656" t="s">
        <v>227</v>
      </c>
      <c r="BP24" s="656"/>
      <c r="BQ24" s="656"/>
      <c r="BR24" s="656"/>
      <c r="BS24" s="657" t="s">
        <v>227</v>
      </c>
      <c r="BT24" s="657"/>
      <c r="BU24" s="657"/>
      <c r="BV24" s="657"/>
      <c r="BW24" s="657"/>
      <c r="BX24" s="657"/>
      <c r="BY24" s="657"/>
      <c r="BZ24" s="657"/>
      <c r="CA24" s="657"/>
      <c r="CB24" s="715"/>
      <c r="CD24" s="685" t="s">
        <v>291</v>
      </c>
      <c r="CE24" s="686"/>
      <c r="CF24" s="686"/>
      <c r="CG24" s="686"/>
      <c r="CH24" s="686"/>
      <c r="CI24" s="686"/>
      <c r="CJ24" s="686"/>
      <c r="CK24" s="686"/>
      <c r="CL24" s="686"/>
      <c r="CM24" s="686"/>
      <c r="CN24" s="686"/>
      <c r="CO24" s="686"/>
      <c r="CP24" s="686"/>
      <c r="CQ24" s="687"/>
      <c r="CR24" s="682">
        <v>1796686</v>
      </c>
      <c r="CS24" s="683"/>
      <c r="CT24" s="683"/>
      <c r="CU24" s="683"/>
      <c r="CV24" s="683"/>
      <c r="CW24" s="683"/>
      <c r="CX24" s="683"/>
      <c r="CY24" s="726"/>
      <c r="CZ24" s="727">
        <v>38.700000000000003</v>
      </c>
      <c r="DA24" s="700"/>
      <c r="DB24" s="700"/>
      <c r="DC24" s="730"/>
      <c r="DD24" s="725">
        <v>1154107</v>
      </c>
      <c r="DE24" s="683"/>
      <c r="DF24" s="683"/>
      <c r="DG24" s="683"/>
      <c r="DH24" s="683"/>
      <c r="DI24" s="683"/>
      <c r="DJ24" s="683"/>
      <c r="DK24" s="726"/>
      <c r="DL24" s="725">
        <v>1147329</v>
      </c>
      <c r="DM24" s="683"/>
      <c r="DN24" s="683"/>
      <c r="DO24" s="683"/>
      <c r="DP24" s="683"/>
      <c r="DQ24" s="683"/>
      <c r="DR24" s="683"/>
      <c r="DS24" s="683"/>
      <c r="DT24" s="683"/>
      <c r="DU24" s="683"/>
      <c r="DV24" s="726"/>
      <c r="DW24" s="727">
        <v>33.5</v>
      </c>
      <c r="DX24" s="700"/>
      <c r="DY24" s="700"/>
      <c r="DZ24" s="700"/>
      <c r="EA24" s="700"/>
      <c r="EB24" s="700"/>
      <c r="EC24" s="728"/>
    </row>
    <row r="25" spans="2:133" ht="11.25" customHeight="1" x14ac:dyDescent="0.15">
      <c r="B25" s="626" t="s">
        <v>292</v>
      </c>
      <c r="C25" s="627"/>
      <c r="D25" s="627"/>
      <c r="E25" s="627"/>
      <c r="F25" s="627"/>
      <c r="G25" s="627"/>
      <c r="H25" s="627"/>
      <c r="I25" s="627"/>
      <c r="J25" s="627"/>
      <c r="K25" s="627"/>
      <c r="L25" s="627"/>
      <c r="M25" s="627"/>
      <c r="N25" s="627"/>
      <c r="O25" s="627"/>
      <c r="P25" s="627"/>
      <c r="Q25" s="628"/>
      <c r="R25" s="629">
        <v>80674</v>
      </c>
      <c r="S25" s="630"/>
      <c r="T25" s="630"/>
      <c r="U25" s="630"/>
      <c r="V25" s="630"/>
      <c r="W25" s="630"/>
      <c r="X25" s="630"/>
      <c r="Y25" s="631"/>
      <c r="Z25" s="656">
        <v>1.7</v>
      </c>
      <c r="AA25" s="656"/>
      <c r="AB25" s="656"/>
      <c r="AC25" s="656"/>
      <c r="AD25" s="657" t="s">
        <v>227</v>
      </c>
      <c r="AE25" s="657"/>
      <c r="AF25" s="657"/>
      <c r="AG25" s="657"/>
      <c r="AH25" s="657"/>
      <c r="AI25" s="657"/>
      <c r="AJ25" s="657"/>
      <c r="AK25" s="657"/>
      <c r="AL25" s="632" t="s">
        <v>227</v>
      </c>
      <c r="AM25" s="633"/>
      <c r="AN25" s="633"/>
      <c r="AO25" s="658"/>
      <c r="AP25" s="722" t="s">
        <v>293</v>
      </c>
      <c r="AQ25" s="729"/>
      <c r="AR25" s="729"/>
      <c r="AS25" s="729"/>
      <c r="AT25" s="729"/>
      <c r="AU25" s="729"/>
      <c r="AV25" s="729"/>
      <c r="AW25" s="729"/>
      <c r="AX25" s="729"/>
      <c r="AY25" s="729"/>
      <c r="AZ25" s="729"/>
      <c r="BA25" s="729"/>
      <c r="BB25" s="729"/>
      <c r="BC25" s="729"/>
      <c r="BD25" s="729"/>
      <c r="BE25" s="729"/>
      <c r="BF25" s="724"/>
      <c r="BG25" s="629" t="s">
        <v>227</v>
      </c>
      <c r="BH25" s="630"/>
      <c r="BI25" s="630"/>
      <c r="BJ25" s="630"/>
      <c r="BK25" s="630"/>
      <c r="BL25" s="630"/>
      <c r="BM25" s="630"/>
      <c r="BN25" s="631"/>
      <c r="BO25" s="656" t="s">
        <v>246</v>
      </c>
      <c r="BP25" s="656"/>
      <c r="BQ25" s="656"/>
      <c r="BR25" s="656"/>
      <c r="BS25" s="657" t="s">
        <v>227</v>
      </c>
      <c r="BT25" s="657"/>
      <c r="BU25" s="657"/>
      <c r="BV25" s="657"/>
      <c r="BW25" s="657"/>
      <c r="BX25" s="657"/>
      <c r="BY25" s="657"/>
      <c r="BZ25" s="657"/>
      <c r="CA25" s="657"/>
      <c r="CB25" s="715"/>
      <c r="CD25" s="671" t="s">
        <v>294</v>
      </c>
      <c r="CE25" s="668"/>
      <c r="CF25" s="668"/>
      <c r="CG25" s="668"/>
      <c r="CH25" s="668"/>
      <c r="CI25" s="668"/>
      <c r="CJ25" s="668"/>
      <c r="CK25" s="668"/>
      <c r="CL25" s="668"/>
      <c r="CM25" s="668"/>
      <c r="CN25" s="668"/>
      <c r="CO25" s="668"/>
      <c r="CP25" s="668"/>
      <c r="CQ25" s="669"/>
      <c r="CR25" s="629">
        <v>842818</v>
      </c>
      <c r="CS25" s="640"/>
      <c r="CT25" s="640"/>
      <c r="CU25" s="640"/>
      <c r="CV25" s="640"/>
      <c r="CW25" s="640"/>
      <c r="CX25" s="640"/>
      <c r="CY25" s="641"/>
      <c r="CZ25" s="632">
        <v>18.2</v>
      </c>
      <c r="DA25" s="642"/>
      <c r="DB25" s="642"/>
      <c r="DC25" s="643"/>
      <c r="DD25" s="635">
        <v>708820</v>
      </c>
      <c r="DE25" s="640"/>
      <c r="DF25" s="640"/>
      <c r="DG25" s="640"/>
      <c r="DH25" s="640"/>
      <c r="DI25" s="640"/>
      <c r="DJ25" s="640"/>
      <c r="DK25" s="641"/>
      <c r="DL25" s="635">
        <v>706992</v>
      </c>
      <c r="DM25" s="640"/>
      <c r="DN25" s="640"/>
      <c r="DO25" s="640"/>
      <c r="DP25" s="640"/>
      <c r="DQ25" s="640"/>
      <c r="DR25" s="640"/>
      <c r="DS25" s="640"/>
      <c r="DT25" s="640"/>
      <c r="DU25" s="640"/>
      <c r="DV25" s="641"/>
      <c r="DW25" s="632">
        <v>20.7</v>
      </c>
      <c r="DX25" s="642"/>
      <c r="DY25" s="642"/>
      <c r="DZ25" s="642"/>
      <c r="EA25" s="642"/>
      <c r="EB25" s="642"/>
      <c r="EC25" s="663"/>
    </row>
    <row r="26" spans="2:133" ht="11.25" customHeight="1" x14ac:dyDescent="0.15">
      <c r="B26" s="626" t="s">
        <v>295</v>
      </c>
      <c r="C26" s="627"/>
      <c r="D26" s="627"/>
      <c r="E26" s="627"/>
      <c r="F26" s="627"/>
      <c r="G26" s="627"/>
      <c r="H26" s="627"/>
      <c r="I26" s="627"/>
      <c r="J26" s="627"/>
      <c r="K26" s="627"/>
      <c r="L26" s="627"/>
      <c r="M26" s="627"/>
      <c r="N26" s="627"/>
      <c r="O26" s="627"/>
      <c r="P26" s="627"/>
      <c r="Q26" s="628"/>
      <c r="R26" s="629" t="s">
        <v>227</v>
      </c>
      <c r="S26" s="630"/>
      <c r="T26" s="630"/>
      <c r="U26" s="630"/>
      <c r="V26" s="630"/>
      <c r="W26" s="630"/>
      <c r="X26" s="630"/>
      <c r="Y26" s="631"/>
      <c r="Z26" s="656" t="s">
        <v>246</v>
      </c>
      <c r="AA26" s="656"/>
      <c r="AB26" s="656"/>
      <c r="AC26" s="656"/>
      <c r="AD26" s="657" t="s">
        <v>227</v>
      </c>
      <c r="AE26" s="657"/>
      <c r="AF26" s="657"/>
      <c r="AG26" s="657"/>
      <c r="AH26" s="657"/>
      <c r="AI26" s="657"/>
      <c r="AJ26" s="657"/>
      <c r="AK26" s="657"/>
      <c r="AL26" s="632" t="s">
        <v>246</v>
      </c>
      <c r="AM26" s="633"/>
      <c r="AN26" s="633"/>
      <c r="AO26" s="658"/>
      <c r="AP26" s="722" t="s">
        <v>296</v>
      </c>
      <c r="AQ26" s="723"/>
      <c r="AR26" s="723"/>
      <c r="AS26" s="723"/>
      <c r="AT26" s="723"/>
      <c r="AU26" s="723"/>
      <c r="AV26" s="723"/>
      <c r="AW26" s="723"/>
      <c r="AX26" s="723"/>
      <c r="AY26" s="723"/>
      <c r="AZ26" s="723"/>
      <c r="BA26" s="723"/>
      <c r="BB26" s="723"/>
      <c r="BC26" s="723"/>
      <c r="BD26" s="723"/>
      <c r="BE26" s="723"/>
      <c r="BF26" s="724"/>
      <c r="BG26" s="629" t="s">
        <v>246</v>
      </c>
      <c r="BH26" s="630"/>
      <c r="BI26" s="630"/>
      <c r="BJ26" s="630"/>
      <c r="BK26" s="630"/>
      <c r="BL26" s="630"/>
      <c r="BM26" s="630"/>
      <c r="BN26" s="631"/>
      <c r="BO26" s="656" t="s">
        <v>246</v>
      </c>
      <c r="BP26" s="656"/>
      <c r="BQ26" s="656"/>
      <c r="BR26" s="656"/>
      <c r="BS26" s="657" t="s">
        <v>246</v>
      </c>
      <c r="BT26" s="657"/>
      <c r="BU26" s="657"/>
      <c r="BV26" s="657"/>
      <c r="BW26" s="657"/>
      <c r="BX26" s="657"/>
      <c r="BY26" s="657"/>
      <c r="BZ26" s="657"/>
      <c r="CA26" s="657"/>
      <c r="CB26" s="715"/>
      <c r="CD26" s="671" t="s">
        <v>297</v>
      </c>
      <c r="CE26" s="668"/>
      <c r="CF26" s="668"/>
      <c r="CG26" s="668"/>
      <c r="CH26" s="668"/>
      <c r="CI26" s="668"/>
      <c r="CJ26" s="668"/>
      <c r="CK26" s="668"/>
      <c r="CL26" s="668"/>
      <c r="CM26" s="668"/>
      <c r="CN26" s="668"/>
      <c r="CO26" s="668"/>
      <c r="CP26" s="668"/>
      <c r="CQ26" s="669"/>
      <c r="CR26" s="629">
        <v>473972</v>
      </c>
      <c r="CS26" s="630"/>
      <c r="CT26" s="630"/>
      <c r="CU26" s="630"/>
      <c r="CV26" s="630"/>
      <c r="CW26" s="630"/>
      <c r="CX26" s="630"/>
      <c r="CY26" s="631"/>
      <c r="CZ26" s="632">
        <v>10.199999999999999</v>
      </c>
      <c r="DA26" s="642"/>
      <c r="DB26" s="642"/>
      <c r="DC26" s="643"/>
      <c r="DD26" s="635">
        <v>380403</v>
      </c>
      <c r="DE26" s="630"/>
      <c r="DF26" s="630"/>
      <c r="DG26" s="630"/>
      <c r="DH26" s="630"/>
      <c r="DI26" s="630"/>
      <c r="DJ26" s="630"/>
      <c r="DK26" s="631"/>
      <c r="DL26" s="635" t="s">
        <v>227</v>
      </c>
      <c r="DM26" s="630"/>
      <c r="DN26" s="630"/>
      <c r="DO26" s="630"/>
      <c r="DP26" s="630"/>
      <c r="DQ26" s="630"/>
      <c r="DR26" s="630"/>
      <c r="DS26" s="630"/>
      <c r="DT26" s="630"/>
      <c r="DU26" s="630"/>
      <c r="DV26" s="631"/>
      <c r="DW26" s="632" t="s">
        <v>227</v>
      </c>
      <c r="DX26" s="642"/>
      <c r="DY26" s="642"/>
      <c r="DZ26" s="642"/>
      <c r="EA26" s="642"/>
      <c r="EB26" s="642"/>
      <c r="EC26" s="663"/>
    </row>
    <row r="27" spans="2:133" ht="11.25" customHeight="1" x14ac:dyDescent="0.15">
      <c r="B27" s="626" t="s">
        <v>298</v>
      </c>
      <c r="C27" s="627"/>
      <c r="D27" s="627"/>
      <c r="E27" s="627"/>
      <c r="F27" s="627"/>
      <c r="G27" s="627"/>
      <c r="H27" s="627"/>
      <c r="I27" s="627"/>
      <c r="J27" s="627"/>
      <c r="K27" s="627"/>
      <c r="L27" s="627"/>
      <c r="M27" s="627"/>
      <c r="N27" s="627"/>
      <c r="O27" s="627"/>
      <c r="P27" s="627"/>
      <c r="Q27" s="628"/>
      <c r="R27" s="629">
        <v>3253276</v>
      </c>
      <c r="S27" s="630"/>
      <c r="T27" s="630"/>
      <c r="U27" s="630"/>
      <c r="V27" s="630"/>
      <c r="W27" s="630"/>
      <c r="X27" s="630"/>
      <c r="Y27" s="631"/>
      <c r="Z27" s="656">
        <v>66.8</v>
      </c>
      <c r="AA27" s="656"/>
      <c r="AB27" s="656"/>
      <c r="AC27" s="656"/>
      <c r="AD27" s="657">
        <v>3172602</v>
      </c>
      <c r="AE27" s="657"/>
      <c r="AF27" s="657"/>
      <c r="AG27" s="657"/>
      <c r="AH27" s="657"/>
      <c r="AI27" s="657"/>
      <c r="AJ27" s="657"/>
      <c r="AK27" s="657"/>
      <c r="AL27" s="632">
        <v>99.7</v>
      </c>
      <c r="AM27" s="633"/>
      <c r="AN27" s="633"/>
      <c r="AO27" s="658"/>
      <c r="AP27" s="626" t="s">
        <v>299</v>
      </c>
      <c r="AQ27" s="627"/>
      <c r="AR27" s="627"/>
      <c r="AS27" s="627"/>
      <c r="AT27" s="627"/>
      <c r="AU27" s="627"/>
      <c r="AV27" s="627"/>
      <c r="AW27" s="627"/>
      <c r="AX27" s="627"/>
      <c r="AY27" s="627"/>
      <c r="AZ27" s="627"/>
      <c r="BA27" s="627"/>
      <c r="BB27" s="627"/>
      <c r="BC27" s="627"/>
      <c r="BD27" s="627"/>
      <c r="BE27" s="627"/>
      <c r="BF27" s="628"/>
      <c r="BG27" s="629">
        <v>1555971</v>
      </c>
      <c r="BH27" s="630"/>
      <c r="BI27" s="630"/>
      <c r="BJ27" s="630"/>
      <c r="BK27" s="630"/>
      <c r="BL27" s="630"/>
      <c r="BM27" s="630"/>
      <c r="BN27" s="631"/>
      <c r="BO27" s="656">
        <v>100</v>
      </c>
      <c r="BP27" s="656"/>
      <c r="BQ27" s="656"/>
      <c r="BR27" s="656"/>
      <c r="BS27" s="657" t="s">
        <v>227</v>
      </c>
      <c r="BT27" s="657"/>
      <c r="BU27" s="657"/>
      <c r="BV27" s="657"/>
      <c r="BW27" s="657"/>
      <c r="BX27" s="657"/>
      <c r="BY27" s="657"/>
      <c r="BZ27" s="657"/>
      <c r="CA27" s="657"/>
      <c r="CB27" s="715"/>
      <c r="CD27" s="671" t="s">
        <v>300</v>
      </c>
      <c r="CE27" s="668"/>
      <c r="CF27" s="668"/>
      <c r="CG27" s="668"/>
      <c r="CH27" s="668"/>
      <c r="CI27" s="668"/>
      <c r="CJ27" s="668"/>
      <c r="CK27" s="668"/>
      <c r="CL27" s="668"/>
      <c r="CM27" s="668"/>
      <c r="CN27" s="668"/>
      <c r="CO27" s="668"/>
      <c r="CP27" s="668"/>
      <c r="CQ27" s="669"/>
      <c r="CR27" s="629">
        <v>663605</v>
      </c>
      <c r="CS27" s="640"/>
      <c r="CT27" s="640"/>
      <c r="CU27" s="640"/>
      <c r="CV27" s="640"/>
      <c r="CW27" s="640"/>
      <c r="CX27" s="640"/>
      <c r="CY27" s="641"/>
      <c r="CZ27" s="632">
        <v>14.3</v>
      </c>
      <c r="DA27" s="642"/>
      <c r="DB27" s="642"/>
      <c r="DC27" s="643"/>
      <c r="DD27" s="635">
        <v>155024</v>
      </c>
      <c r="DE27" s="640"/>
      <c r="DF27" s="640"/>
      <c r="DG27" s="640"/>
      <c r="DH27" s="640"/>
      <c r="DI27" s="640"/>
      <c r="DJ27" s="640"/>
      <c r="DK27" s="641"/>
      <c r="DL27" s="635">
        <v>150074</v>
      </c>
      <c r="DM27" s="640"/>
      <c r="DN27" s="640"/>
      <c r="DO27" s="640"/>
      <c r="DP27" s="640"/>
      <c r="DQ27" s="640"/>
      <c r="DR27" s="640"/>
      <c r="DS27" s="640"/>
      <c r="DT27" s="640"/>
      <c r="DU27" s="640"/>
      <c r="DV27" s="641"/>
      <c r="DW27" s="632">
        <v>4.4000000000000004</v>
      </c>
      <c r="DX27" s="642"/>
      <c r="DY27" s="642"/>
      <c r="DZ27" s="642"/>
      <c r="EA27" s="642"/>
      <c r="EB27" s="642"/>
      <c r="EC27" s="663"/>
    </row>
    <row r="28" spans="2:133" ht="11.25" customHeight="1" x14ac:dyDescent="0.15">
      <c r="B28" s="626" t="s">
        <v>301</v>
      </c>
      <c r="C28" s="627"/>
      <c r="D28" s="627"/>
      <c r="E28" s="627"/>
      <c r="F28" s="627"/>
      <c r="G28" s="627"/>
      <c r="H28" s="627"/>
      <c r="I28" s="627"/>
      <c r="J28" s="627"/>
      <c r="K28" s="627"/>
      <c r="L28" s="627"/>
      <c r="M28" s="627"/>
      <c r="N28" s="627"/>
      <c r="O28" s="627"/>
      <c r="P28" s="627"/>
      <c r="Q28" s="628"/>
      <c r="R28" s="629">
        <v>1037</v>
      </c>
      <c r="S28" s="630"/>
      <c r="T28" s="630"/>
      <c r="U28" s="630"/>
      <c r="V28" s="630"/>
      <c r="W28" s="630"/>
      <c r="X28" s="630"/>
      <c r="Y28" s="631"/>
      <c r="Z28" s="656">
        <v>0</v>
      </c>
      <c r="AA28" s="656"/>
      <c r="AB28" s="656"/>
      <c r="AC28" s="656"/>
      <c r="AD28" s="657">
        <v>1037</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302</v>
      </c>
      <c r="CE28" s="668"/>
      <c r="CF28" s="668"/>
      <c r="CG28" s="668"/>
      <c r="CH28" s="668"/>
      <c r="CI28" s="668"/>
      <c r="CJ28" s="668"/>
      <c r="CK28" s="668"/>
      <c r="CL28" s="668"/>
      <c r="CM28" s="668"/>
      <c r="CN28" s="668"/>
      <c r="CO28" s="668"/>
      <c r="CP28" s="668"/>
      <c r="CQ28" s="669"/>
      <c r="CR28" s="629">
        <v>290263</v>
      </c>
      <c r="CS28" s="630"/>
      <c r="CT28" s="630"/>
      <c r="CU28" s="630"/>
      <c r="CV28" s="630"/>
      <c r="CW28" s="630"/>
      <c r="CX28" s="630"/>
      <c r="CY28" s="631"/>
      <c r="CZ28" s="632">
        <v>6.3</v>
      </c>
      <c r="DA28" s="642"/>
      <c r="DB28" s="642"/>
      <c r="DC28" s="643"/>
      <c r="DD28" s="635">
        <v>290263</v>
      </c>
      <c r="DE28" s="630"/>
      <c r="DF28" s="630"/>
      <c r="DG28" s="630"/>
      <c r="DH28" s="630"/>
      <c r="DI28" s="630"/>
      <c r="DJ28" s="630"/>
      <c r="DK28" s="631"/>
      <c r="DL28" s="635">
        <v>290263</v>
      </c>
      <c r="DM28" s="630"/>
      <c r="DN28" s="630"/>
      <c r="DO28" s="630"/>
      <c r="DP28" s="630"/>
      <c r="DQ28" s="630"/>
      <c r="DR28" s="630"/>
      <c r="DS28" s="630"/>
      <c r="DT28" s="630"/>
      <c r="DU28" s="630"/>
      <c r="DV28" s="631"/>
      <c r="DW28" s="632">
        <v>8.5</v>
      </c>
      <c r="DX28" s="642"/>
      <c r="DY28" s="642"/>
      <c r="DZ28" s="642"/>
      <c r="EA28" s="642"/>
      <c r="EB28" s="642"/>
      <c r="EC28" s="663"/>
    </row>
    <row r="29" spans="2:133" ht="11.25" customHeight="1" x14ac:dyDescent="0.15">
      <c r="B29" s="626" t="s">
        <v>303</v>
      </c>
      <c r="C29" s="627"/>
      <c r="D29" s="627"/>
      <c r="E29" s="627"/>
      <c r="F29" s="627"/>
      <c r="G29" s="627"/>
      <c r="H29" s="627"/>
      <c r="I29" s="627"/>
      <c r="J29" s="627"/>
      <c r="K29" s="627"/>
      <c r="L29" s="627"/>
      <c r="M29" s="627"/>
      <c r="N29" s="627"/>
      <c r="O29" s="627"/>
      <c r="P29" s="627"/>
      <c r="Q29" s="628"/>
      <c r="R29" s="629">
        <v>93700</v>
      </c>
      <c r="S29" s="630"/>
      <c r="T29" s="630"/>
      <c r="U29" s="630"/>
      <c r="V29" s="630"/>
      <c r="W29" s="630"/>
      <c r="X29" s="630"/>
      <c r="Y29" s="631"/>
      <c r="Z29" s="656">
        <v>1.9</v>
      </c>
      <c r="AA29" s="656"/>
      <c r="AB29" s="656"/>
      <c r="AC29" s="656"/>
      <c r="AD29" s="657" t="s">
        <v>227</v>
      </c>
      <c r="AE29" s="657"/>
      <c r="AF29" s="657"/>
      <c r="AG29" s="657"/>
      <c r="AH29" s="657"/>
      <c r="AI29" s="657"/>
      <c r="AJ29" s="657"/>
      <c r="AK29" s="657"/>
      <c r="AL29" s="632" t="s">
        <v>227</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304</v>
      </c>
      <c r="CE29" s="717"/>
      <c r="CF29" s="671" t="s">
        <v>69</v>
      </c>
      <c r="CG29" s="668"/>
      <c r="CH29" s="668"/>
      <c r="CI29" s="668"/>
      <c r="CJ29" s="668"/>
      <c r="CK29" s="668"/>
      <c r="CL29" s="668"/>
      <c r="CM29" s="668"/>
      <c r="CN29" s="668"/>
      <c r="CO29" s="668"/>
      <c r="CP29" s="668"/>
      <c r="CQ29" s="669"/>
      <c r="CR29" s="629">
        <v>290256</v>
      </c>
      <c r="CS29" s="640"/>
      <c r="CT29" s="640"/>
      <c r="CU29" s="640"/>
      <c r="CV29" s="640"/>
      <c r="CW29" s="640"/>
      <c r="CX29" s="640"/>
      <c r="CY29" s="641"/>
      <c r="CZ29" s="632">
        <v>6.3</v>
      </c>
      <c r="DA29" s="642"/>
      <c r="DB29" s="642"/>
      <c r="DC29" s="643"/>
      <c r="DD29" s="635">
        <v>290256</v>
      </c>
      <c r="DE29" s="640"/>
      <c r="DF29" s="640"/>
      <c r="DG29" s="640"/>
      <c r="DH29" s="640"/>
      <c r="DI29" s="640"/>
      <c r="DJ29" s="640"/>
      <c r="DK29" s="641"/>
      <c r="DL29" s="635">
        <v>290256</v>
      </c>
      <c r="DM29" s="640"/>
      <c r="DN29" s="640"/>
      <c r="DO29" s="640"/>
      <c r="DP29" s="640"/>
      <c r="DQ29" s="640"/>
      <c r="DR29" s="640"/>
      <c r="DS29" s="640"/>
      <c r="DT29" s="640"/>
      <c r="DU29" s="640"/>
      <c r="DV29" s="641"/>
      <c r="DW29" s="632">
        <v>8.5</v>
      </c>
      <c r="DX29" s="642"/>
      <c r="DY29" s="642"/>
      <c r="DZ29" s="642"/>
      <c r="EA29" s="642"/>
      <c r="EB29" s="642"/>
      <c r="EC29" s="663"/>
    </row>
    <row r="30" spans="2:133" ht="11.25" customHeight="1" x14ac:dyDescent="0.15">
      <c r="B30" s="626" t="s">
        <v>305</v>
      </c>
      <c r="C30" s="627"/>
      <c r="D30" s="627"/>
      <c r="E30" s="627"/>
      <c r="F30" s="627"/>
      <c r="G30" s="627"/>
      <c r="H30" s="627"/>
      <c r="I30" s="627"/>
      <c r="J30" s="627"/>
      <c r="K30" s="627"/>
      <c r="L30" s="627"/>
      <c r="M30" s="627"/>
      <c r="N30" s="627"/>
      <c r="O30" s="627"/>
      <c r="P30" s="627"/>
      <c r="Q30" s="628"/>
      <c r="R30" s="629">
        <v>26732</v>
      </c>
      <c r="S30" s="630"/>
      <c r="T30" s="630"/>
      <c r="U30" s="630"/>
      <c r="V30" s="630"/>
      <c r="W30" s="630"/>
      <c r="X30" s="630"/>
      <c r="Y30" s="631"/>
      <c r="Z30" s="656">
        <v>0.5</v>
      </c>
      <c r="AA30" s="656"/>
      <c r="AB30" s="656"/>
      <c r="AC30" s="656"/>
      <c r="AD30" s="657">
        <v>8189</v>
      </c>
      <c r="AE30" s="657"/>
      <c r="AF30" s="657"/>
      <c r="AG30" s="657"/>
      <c r="AH30" s="657"/>
      <c r="AI30" s="657"/>
      <c r="AJ30" s="657"/>
      <c r="AK30" s="657"/>
      <c r="AL30" s="632">
        <v>0.3</v>
      </c>
      <c r="AM30" s="633"/>
      <c r="AN30" s="633"/>
      <c r="AO30" s="658"/>
      <c r="AP30" s="688" t="s">
        <v>221</v>
      </c>
      <c r="AQ30" s="689"/>
      <c r="AR30" s="689"/>
      <c r="AS30" s="689"/>
      <c r="AT30" s="689"/>
      <c r="AU30" s="689"/>
      <c r="AV30" s="689"/>
      <c r="AW30" s="689"/>
      <c r="AX30" s="689"/>
      <c r="AY30" s="689"/>
      <c r="AZ30" s="689"/>
      <c r="BA30" s="689"/>
      <c r="BB30" s="689"/>
      <c r="BC30" s="689"/>
      <c r="BD30" s="689"/>
      <c r="BE30" s="689"/>
      <c r="BF30" s="690"/>
      <c r="BG30" s="688" t="s">
        <v>306</v>
      </c>
      <c r="BH30" s="713"/>
      <c r="BI30" s="713"/>
      <c r="BJ30" s="713"/>
      <c r="BK30" s="713"/>
      <c r="BL30" s="713"/>
      <c r="BM30" s="713"/>
      <c r="BN30" s="713"/>
      <c r="BO30" s="713"/>
      <c r="BP30" s="713"/>
      <c r="BQ30" s="714"/>
      <c r="BR30" s="688" t="s">
        <v>307</v>
      </c>
      <c r="BS30" s="713"/>
      <c r="BT30" s="713"/>
      <c r="BU30" s="713"/>
      <c r="BV30" s="713"/>
      <c r="BW30" s="713"/>
      <c r="BX30" s="713"/>
      <c r="BY30" s="713"/>
      <c r="BZ30" s="713"/>
      <c r="CA30" s="713"/>
      <c r="CB30" s="714"/>
      <c r="CD30" s="718"/>
      <c r="CE30" s="719"/>
      <c r="CF30" s="671" t="s">
        <v>308</v>
      </c>
      <c r="CG30" s="668"/>
      <c r="CH30" s="668"/>
      <c r="CI30" s="668"/>
      <c r="CJ30" s="668"/>
      <c r="CK30" s="668"/>
      <c r="CL30" s="668"/>
      <c r="CM30" s="668"/>
      <c r="CN30" s="668"/>
      <c r="CO30" s="668"/>
      <c r="CP30" s="668"/>
      <c r="CQ30" s="669"/>
      <c r="CR30" s="629">
        <v>281053</v>
      </c>
      <c r="CS30" s="630"/>
      <c r="CT30" s="630"/>
      <c r="CU30" s="630"/>
      <c r="CV30" s="630"/>
      <c r="CW30" s="630"/>
      <c r="CX30" s="630"/>
      <c r="CY30" s="631"/>
      <c r="CZ30" s="632">
        <v>6.1</v>
      </c>
      <c r="DA30" s="642"/>
      <c r="DB30" s="642"/>
      <c r="DC30" s="643"/>
      <c r="DD30" s="635">
        <v>281053</v>
      </c>
      <c r="DE30" s="630"/>
      <c r="DF30" s="630"/>
      <c r="DG30" s="630"/>
      <c r="DH30" s="630"/>
      <c r="DI30" s="630"/>
      <c r="DJ30" s="630"/>
      <c r="DK30" s="631"/>
      <c r="DL30" s="635">
        <v>281053</v>
      </c>
      <c r="DM30" s="630"/>
      <c r="DN30" s="630"/>
      <c r="DO30" s="630"/>
      <c r="DP30" s="630"/>
      <c r="DQ30" s="630"/>
      <c r="DR30" s="630"/>
      <c r="DS30" s="630"/>
      <c r="DT30" s="630"/>
      <c r="DU30" s="630"/>
      <c r="DV30" s="631"/>
      <c r="DW30" s="632">
        <v>8.1999999999999993</v>
      </c>
      <c r="DX30" s="642"/>
      <c r="DY30" s="642"/>
      <c r="DZ30" s="642"/>
      <c r="EA30" s="642"/>
      <c r="EB30" s="642"/>
      <c r="EC30" s="663"/>
    </row>
    <row r="31" spans="2:133" ht="11.25" customHeight="1" x14ac:dyDescent="0.15">
      <c r="B31" s="626" t="s">
        <v>309</v>
      </c>
      <c r="C31" s="627"/>
      <c r="D31" s="627"/>
      <c r="E31" s="627"/>
      <c r="F31" s="627"/>
      <c r="G31" s="627"/>
      <c r="H31" s="627"/>
      <c r="I31" s="627"/>
      <c r="J31" s="627"/>
      <c r="K31" s="627"/>
      <c r="L31" s="627"/>
      <c r="M31" s="627"/>
      <c r="N31" s="627"/>
      <c r="O31" s="627"/>
      <c r="P31" s="627"/>
      <c r="Q31" s="628"/>
      <c r="R31" s="629">
        <v>17144</v>
      </c>
      <c r="S31" s="630"/>
      <c r="T31" s="630"/>
      <c r="U31" s="630"/>
      <c r="V31" s="630"/>
      <c r="W31" s="630"/>
      <c r="X31" s="630"/>
      <c r="Y31" s="631"/>
      <c r="Z31" s="656">
        <v>0.4</v>
      </c>
      <c r="AA31" s="656"/>
      <c r="AB31" s="656"/>
      <c r="AC31" s="656"/>
      <c r="AD31" s="657" t="s">
        <v>227</v>
      </c>
      <c r="AE31" s="657"/>
      <c r="AF31" s="657"/>
      <c r="AG31" s="657"/>
      <c r="AH31" s="657"/>
      <c r="AI31" s="657"/>
      <c r="AJ31" s="657"/>
      <c r="AK31" s="657"/>
      <c r="AL31" s="632" t="s">
        <v>227</v>
      </c>
      <c r="AM31" s="633"/>
      <c r="AN31" s="633"/>
      <c r="AO31" s="658"/>
      <c r="AP31" s="702" t="s">
        <v>310</v>
      </c>
      <c r="AQ31" s="703"/>
      <c r="AR31" s="703"/>
      <c r="AS31" s="703"/>
      <c r="AT31" s="708" t="s">
        <v>311</v>
      </c>
      <c r="AU31" s="217"/>
      <c r="AV31" s="217"/>
      <c r="AW31" s="217"/>
      <c r="AX31" s="695" t="s">
        <v>187</v>
      </c>
      <c r="AY31" s="696"/>
      <c r="AZ31" s="696"/>
      <c r="BA31" s="696"/>
      <c r="BB31" s="696"/>
      <c r="BC31" s="696"/>
      <c r="BD31" s="696"/>
      <c r="BE31" s="696"/>
      <c r="BF31" s="697"/>
      <c r="BG31" s="698">
        <v>99.1</v>
      </c>
      <c r="BH31" s="699"/>
      <c r="BI31" s="699"/>
      <c r="BJ31" s="699"/>
      <c r="BK31" s="699"/>
      <c r="BL31" s="699"/>
      <c r="BM31" s="700">
        <v>95.6</v>
      </c>
      <c r="BN31" s="699"/>
      <c r="BO31" s="699"/>
      <c r="BP31" s="699"/>
      <c r="BQ31" s="701"/>
      <c r="BR31" s="698">
        <v>98.9</v>
      </c>
      <c r="BS31" s="699"/>
      <c r="BT31" s="699"/>
      <c r="BU31" s="699"/>
      <c r="BV31" s="699"/>
      <c r="BW31" s="699"/>
      <c r="BX31" s="700">
        <v>94.7</v>
      </c>
      <c r="BY31" s="699"/>
      <c r="BZ31" s="699"/>
      <c r="CA31" s="699"/>
      <c r="CB31" s="701"/>
      <c r="CD31" s="718"/>
      <c r="CE31" s="719"/>
      <c r="CF31" s="671" t="s">
        <v>312</v>
      </c>
      <c r="CG31" s="668"/>
      <c r="CH31" s="668"/>
      <c r="CI31" s="668"/>
      <c r="CJ31" s="668"/>
      <c r="CK31" s="668"/>
      <c r="CL31" s="668"/>
      <c r="CM31" s="668"/>
      <c r="CN31" s="668"/>
      <c r="CO31" s="668"/>
      <c r="CP31" s="668"/>
      <c r="CQ31" s="669"/>
      <c r="CR31" s="629">
        <v>9203</v>
      </c>
      <c r="CS31" s="640"/>
      <c r="CT31" s="640"/>
      <c r="CU31" s="640"/>
      <c r="CV31" s="640"/>
      <c r="CW31" s="640"/>
      <c r="CX31" s="640"/>
      <c r="CY31" s="641"/>
      <c r="CZ31" s="632">
        <v>0.2</v>
      </c>
      <c r="DA31" s="642"/>
      <c r="DB31" s="642"/>
      <c r="DC31" s="643"/>
      <c r="DD31" s="635">
        <v>9203</v>
      </c>
      <c r="DE31" s="640"/>
      <c r="DF31" s="640"/>
      <c r="DG31" s="640"/>
      <c r="DH31" s="640"/>
      <c r="DI31" s="640"/>
      <c r="DJ31" s="640"/>
      <c r="DK31" s="641"/>
      <c r="DL31" s="635">
        <v>9203</v>
      </c>
      <c r="DM31" s="640"/>
      <c r="DN31" s="640"/>
      <c r="DO31" s="640"/>
      <c r="DP31" s="640"/>
      <c r="DQ31" s="640"/>
      <c r="DR31" s="640"/>
      <c r="DS31" s="640"/>
      <c r="DT31" s="640"/>
      <c r="DU31" s="640"/>
      <c r="DV31" s="641"/>
      <c r="DW31" s="632">
        <v>0.3</v>
      </c>
      <c r="DX31" s="642"/>
      <c r="DY31" s="642"/>
      <c r="DZ31" s="642"/>
      <c r="EA31" s="642"/>
      <c r="EB31" s="642"/>
      <c r="EC31" s="663"/>
    </row>
    <row r="32" spans="2:133" ht="11.25" customHeight="1" x14ac:dyDescent="0.15">
      <c r="B32" s="626" t="s">
        <v>313</v>
      </c>
      <c r="C32" s="627"/>
      <c r="D32" s="627"/>
      <c r="E32" s="627"/>
      <c r="F32" s="627"/>
      <c r="G32" s="627"/>
      <c r="H32" s="627"/>
      <c r="I32" s="627"/>
      <c r="J32" s="627"/>
      <c r="K32" s="627"/>
      <c r="L32" s="627"/>
      <c r="M32" s="627"/>
      <c r="N32" s="627"/>
      <c r="O32" s="627"/>
      <c r="P32" s="627"/>
      <c r="Q32" s="628"/>
      <c r="R32" s="629">
        <v>679844</v>
      </c>
      <c r="S32" s="630"/>
      <c r="T32" s="630"/>
      <c r="U32" s="630"/>
      <c r="V32" s="630"/>
      <c r="W32" s="630"/>
      <c r="X32" s="630"/>
      <c r="Y32" s="631"/>
      <c r="Z32" s="656">
        <v>14</v>
      </c>
      <c r="AA32" s="656"/>
      <c r="AB32" s="656"/>
      <c r="AC32" s="656"/>
      <c r="AD32" s="657" t="s">
        <v>246</v>
      </c>
      <c r="AE32" s="657"/>
      <c r="AF32" s="657"/>
      <c r="AG32" s="657"/>
      <c r="AH32" s="657"/>
      <c r="AI32" s="657"/>
      <c r="AJ32" s="657"/>
      <c r="AK32" s="657"/>
      <c r="AL32" s="632" t="s">
        <v>246</v>
      </c>
      <c r="AM32" s="633"/>
      <c r="AN32" s="633"/>
      <c r="AO32" s="658"/>
      <c r="AP32" s="704"/>
      <c r="AQ32" s="705"/>
      <c r="AR32" s="705"/>
      <c r="AS32" s="705"/>
      <c r="AT32" s="709"/>
      <c r="AU32" s="216" t="s">
        <v>314</v>
      </c>
      <c r="AV32" s="216"/>
      <c r="AW32" s="216"/>
      <c r="AX32" s="626" t="s">
        <v>315</v>
      </c>
      <c r="AY32" s="627"/>
      <c r="AZ32" s="627"/>
      <c r="BA32" s="627"/>
      <c r="BB32" s="627"/>
      <c r="BC32" s="627"/>
      <c r="BD32" s="627"/>
      <c r="BE32" s="627"/>
      <c r="BF32" s="628"/>
      <c r="BG32" s="711">
        <v>99.1</v>
      </c>
      <c r="BH32" s="640"/>
      <c r="BI32" s="640"/>
      <c r="BJ32" s="640"/>
      <c r="BK32" s="640"/>
      <c r="BL32" s="640"/>
      <c r="BM32" s="633">
        <v>96.3</v>
      </c>
      <c r="BN32" s="712"/>
      <c r="BO32" s="712"/>
      <c r="BP32" s="712"/>
      <c r="BQ32" s="667"/>
      <c r="BR32" s="711">
        <v>99</v>
      </c>
      <c r="BS32" s="640"/>
      <c r="BT32" s="640"/>
      <c r="BU32" s="640"/>
      <c r="BV32" s="640"/>
      <c r="BW32" s="640"/>
      <c r="BX32" s="633">
        <v>95.4</v>
      </c>
      <c r="BY32" s="712"/>
      <c r="BZ32" s="712"/>
      <c r="CA32" s="712"/>
      <c r="CB32" s="667"/>
      <c r="CD32" s="720"/>
      <c r="CE32" s="721"/>
      <c r="CF32" s="671" t="s">
        <v>316</v>
      </c>
      <c r="CG32" s="668"/>
      <c r="CH32" s="668"/>
      <c r="CI32" s="668"/>
      <c r="CJ32" s="668"/>
      <c r="CK32" s="668"/>
      <c r="CL32" s="668"/>
      <c r="CM32" s="668"/>
      <c r="CN32" s="668"/>
      <c r="CO32" s="668"/>
      <c r="CP32" s="668"/>
      <c r="CQ32" s="669"/>
      <c r="CR32" s="629">
        <v>7</v>
      </c>
      <c r="CS32" s="630"/>
      <c r="CT32" s="630"/>
      <c r="CU32" s="630"/>
      <c r="CV32" s="630"/>
      <c r="CW32" s="630"/>
      <c r="CX32" s="630"/>
      <c r="CY32" s="631"/>
      <c r="CZ32" s="632">
        <v>0</v>
      </c>
      <c r="DA32" s="642"/>
      <c r="DB32" s="642"/>
      <c r="DC32" s="643"/>
      <c r="DD32" s="635">
        <v>7</v>
      </c>
      <c r="DE32" s="630"/>
      <c r="DF32" s="630"/>
      <c r="DG32" s="630"/>
      <c r="DH32" s="630"/>
      <c r="DI32" s="630"/>
      <c r="DJ32" s="630"/>
      <c r="DK32" s="631"/>
      <c r="DL32" s="635">
        <v>7</v>
      </c>
      <c r="DM32" s="630"/>
      <c r="DN32" s="630"/>
      <c r="DO32" s="630"/>
      <c r="DP32" s="630"/>
      <c r="DQ32" s="630"/>
      <c r="DR32" s="630"/>
      <c r="DS32" s="630"/>
      <c r="DT32" s="630"/>
      <c r="DU32" s="630"/>
      <c r="DV32" s="631"/>
      <c r="DW32" s="632">
        <v>0</v>
      </c>
      <c r="DX32" s="642"/>
      <c r="DY32" s="642"/>
      <c r="DZ32" s="642"/>
      <c r="EA32" s="642"/>
      <c r="EB32" s="642"/>
      <c r="EC32" s="663"/>
    </row>
    <row r="33" spans="2:133" ht="11.25" customHeight="1" x14ac:dyDescent="0.15">
      <c r="B33" s="692" t="s">
        <v>317</v>
      </c>
      <c r="C33" s="693"/>
      <c r="D33" s="693"/>
      <c r="E33" s="693"/>
      <c r="F33" s="693"/>
      <c r="G33" s="693"/>
      <c r="H33" s="693"/>
      <c r="I33" s="693"/>
      <c r="J33" s="693"/>
      <c r="K33" s="693"/>
      <c r="L33" s="693"/>
      <c r="M33" s="693"/>
      <c r="N33" s="693"/>
      <c r="O33" s="693"/>
      <c r="P33" s="693"/>
      <c r="Q33" s="694"/>
      <c r="R33" s="629" t="s">
        <v>246</v>
      </c>
      <c r="S33" s="630"/>
      <c r="T33" s="630"/>
      <c r="U33" s="630"/>
      <c r="V33" s="630"/>
      <c r="W33" s="630"/>
      <c r="X33" s="630"/>
      <c r="Y33" s="631"/>
      <c r="Z33" s="656" t="s">
        <v>227</v>
      </c>
      <c r="AA33" s="656"/>
      <c r="AB33" s="656"/>
      <c r="AC33" s="656"/>
      <c r="AD33" s="657" t="s">
        <v>227</v>
      </c>
      <c r="AE33" s="657"/>
      <c r="AF33" s="657"/>
      <c r="AG33" s="657"/>
      <c r="AH33" s="657"/>
      <c r="AI33" s="657"/>
      <c r="AJ33" s="657"/>
      <c r="AK33" s="657"/>
      <c r="AL33" s="632" t="s">
        <v>227</v>
      </c>
      <c r="AM33" s="633"/>
      <c r="AN33" s="633"/>
      <c r="AO33" s="658"/>
      <c r="AP33" s="706"/>
      <c r="AQ33" s="707"/>
      <c r="AR33" s="707"/>
      <c r="AS33" s="707"/>
      <c r="AT33" s="710"/>
      <c r="AU33" s="218"/>
      <c r="AV33" s="218"/>
      <c r="AW33" s="218"/>
      <c r="AX33" s="606" t="s">
        <v>318</v>
      </c>
      <c r="AY33" s="607"/>
      <c r="AZ33" s="607"/>
      <c r="BA33" s="607"/>
      <c r="BB33" s="607"/>
      <c r="BC33" s="607"/>
      <c r="BD33" s="607"/>
      <c r="BE33" s="607"/>
      <c r="BF33" s="608"/>
      <c r="BG33" s="691">
        <v>99.1</v>
      </c>
      <c r="BH33" s="610"/>
      <c r="BI33" s="610"/>
      <c r="BJ33" s="610"/>
      <c r="BK33" s="610"/>
      <c r="BL33" s="610"/>
      <c r="BM33" s="648">
        <v>95</v>
      </c>
      <c r="BN33" s="610"/>
      <c r="BO33" s="610"/>
      <c r="BP33" s="610"/>
      <c r="BQ33" s="659"/>
      <c r="BR33" s="691">
        <v>98.8</v>
      </c>
      <c r="BS33" s="610"/>
      <c r="BT33" s="610"/>
      <c r="BU33" s="610"/>
      <c r="BV33" s="610"/>
      <c r="BW33" s="610"/>
      <c r="BX33" s="648">
        <v>94.2</v>
      </c>
      <c r="BY33" s="610"/>
      <c r="BZ33" s="610"/>
      <c r="CA33" s="610"/>
      <c r="CB33" s="659"/>
      <c r="CD33" s="671" t="s">
        <v>319</v>
      </c>
      <c r="CE33" s="668"/>
      <c r="CF33" s="668"/>
      <c r="CG33" s="668"/>
      <c r="CH33" s="668"/>
      <c r="CI33" s="668"/>
      <c r="CJ33" s="668"/>
      <c r="CK33" s="668"/>
      <c r="CL33" s="668"/>
      <c r="CM33" s="668"/>
      <c r="CN33" s="668"/>
      <c r="CO33" s="668"/>
      <c r="CP33" s="668"/>
      <c r="CQ33" s="669"/>
      <c r="CR33" s="629">
        <v>2263928</v>
      </c>
      <c r="CS33" s="640"/>
      <c r="CT33" s="640"/>
      <c r="CU33" s="640"/>
      <c r="CV33" s="640"/>
      <c r="CW33" s="640"/>
      <c r="CX33" s="640"/>
      <c r="CY33" s="641"/>
      <c r="CZ33" s="632">
        <v>48.8</v>
      </c>
      <c r="DA33" s="642"/>
      <c r="DB33" s="642"/>
      <c r="DC33" s="643"/>
      <c r="DD33" s="635">
        <v>1879742</v>
      </c>
      <c r="DE33" s="640"/>
      <c r="DF33" s="640"/>
      <c r="DG33" s="640"/>
      <c r="DH33" s="640"/>
      <c r="DI33" s="640"/>
      <c r="DJ33" s="640"/>
      <c r="DK33" s="641"/>
      <c r="DL33" s="635">
        <v>1375450</v>
      </c>
      <c r="DM33" s="640"/>
      <c r="DN33" s="640"/>
      <c r="DO33" s="640"/>
      <c r="DP33" s="640"/>
      <c r="DQ33" s="640"/>
      <c r="DR33" s="640"/>
      <c r="DS33" s="640"/>
      <c r="DT33" s="640"/>
      <c r="DU33" s="640"/>
      <c r="DV33" s="641"/>
      <c r="DW33" s="632">
        <v>40.200000000000003</v>
      </c>
      <c r="DX33" s="642"/>
      <c r="DY33" s="642"/>
      <c r="DZ33" s="642"/>
      <c r="EA33" s="642"/>
      <c r="EB33" s="642"/>
      <c r="EC33" s="663"/>
    </row>
    <row r="34" spans="2:133" ht="11.25" customHeight="1" x14ac:dyDescent="0.15">
      <c r="B34" s="626" t="s">
        <v>320</v>
      </c>
      <c r="C34" s="627"/>
      <c r="D34" s="627"/>
      <c r="E34" s="627"/>
      <c r="F34" s="627"/>
      <c r="G34" s="627"/>
      <c r="H34" s="627"/>
      <c r="I34" s="627"/>
      <c r="J34" s="627"/>
      <c r="K34" s="627"/>
      <c r="L34" s="627"/>
      <c r="M34" s="627"/>
      <c r="N34" s="627"/>
      <c r="O34" s="627"/>
      <c r="P34" s="627"/>
      <c r="Q34" s="628"/>
      <c r="R34" s="629">
        <v>292916</v>
      </c>
      <c r="S34" s="630"/>
      <c r="T34" s="630"/>
      <c r="U34" s="630"/>
      <c r="V34" s="630"/>
      <c r="W34" s="630"/>
      <c r="X34" s="630"/>
      <c r="Y34" s="631"/>
      <c r="Z34" s="656">
        <v>6</v>
      </c>
      <c r="AA34" s="656"/>
      <c r="AB34" s="656"/>
      <c r="AC34" s="656"/>
      <c r="AD34" s="657" t="s">
        <v>227</v>
      </c>
      <c r="AE34" s="657"/>
      <c r="AF34" s="657"/>
      <c r="AG34" s="657"/>
      <c r="AH34" s="657"/>
      <c r="AI34" s="657"/>
      <c r="AJ34" s="657"/>
      <c r="AK34" s="657"/>
      <c r="AL34" s="632" t="s">
        <v>227</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321</v>
      </c>
      <c r="CE34" s="668"/>
      <c r="CF34" s="668"/>
      <c r="CG34" s="668"/>
      <c r="CH34" s="668"/>
      <c r="CI34" s="668"/>
      <c r="CJ34" s="668"/>
      <c r="CK34" s="668"/>
      <c r="CL34" s="668"/>
      <c r="CM34" s="668"/>
      <c r="CN34" s="668"/>
      <c r="CO34" s="668"/>
      <c r="CP34" s="668"/>
      <c r="CQ34" s="669"/>
      <c r="CR34" s="629">
        <v>792152</v>
      </c>
      <c r="CS34" s="630"/>
      <c r="CT34" s="630"/>
      <c r="CU34" s="630"/>
      <c r="CV34" s="630"/>
      <c r="CW34" s="630"/>
      <c r="CX34" s="630"/>
      <c r="CY34" s="631"/>
      <c r="CZ34" s="632">
        <v>17.100000000000001</v>
      </c>
      <c r="DA34" s="642"/>
      <c r="DB34" s="642"/>
      <c r="DC34" s="643"/>
      <c r="DD34" s="635">
        <v>617122</v>
      </c>
      <c r="DE34" s="630"/>
      <c r="DF34" s="630"/>
      <c r="DG34" s="630"/>
      <c r="DH34" s="630"/>
      <c r="DI34" s="630"/>
      <c r="DJ34" s="630"/>
      <c r="DK34" s="631"/>
      <c r="DL34" s="635">
        <v>530131</v>
      </c>
      <c r="DM34" s="630"/>
      <c r="DN34" s="630"/>
      <c r="DO34" s="630"/>
      <c r="DP34" s="630"/>
      <c r="DQ34" s="630"/>
      <c r="DR34" s="630"/>
      <c r="DS34" s="630"/>
      <c r="DT34" s="630"/>
      <c r="DU34" s="630"/>
      <c r="DV34" s="631"/>
      <c r="DW34" s="632">
        <v>15.5</v>
      </c>
      <c r="DX34" s="642"/>
      <c r="DY34" s="642"/>
      <c r="DZ34" s="642"/>
      <c r="EA34" s="642"/>
      <c r="EB34" s="642"/>
      <c r="EC34" s="663"/>
    </row>
    <row r="35" spans="2:133" ht="11.25" customHeight="1" x14ac:dyDescent="0.15">
      <c r="B35" s="626" t="s">
        <v>322</v>
      </c>
      <c r="C35" s="627"/>
      <c r="D35" s="627"/>
      <c r="E35" s="627"/>
      <c r="F35" s="627"/>
      <c r="G35" s="627"/>
      <c r="H35" s="627"/>
      <c r="I35" s="627"/>
      <c r="J35" s="627"/>
      <c r="K35" s="627"/>
      <c r="L35" s="627"/>
      <c r="M35" s="627"/>
      <c r="N35" s="627"/>
      <c r="O35" s="627"/>
      <c r="P35" s="627"/>
      <c r="Q35" s="628"/>
      <c r="R35" s="629">
        <v>2707</v>
      </c>
      <c r="S35" s="630"/>
      <c r="T35" s="630"/>
      <c r="U35" s="630"/>
      <c r="V35" s="630"/>
      <c r="W35" s="630"/>
      <c r="X35" s="630"/>
      <c r="Y35" s="631"/>
      <c r="Z35" s="656">
        <v>0.1</v>
      </c>
      <c r="AA35" s="656"/>
      <c r="AB35" s="656"/>
      <c r="AC35" s="656"/>
      <c r="AD35" s="657" t="s">
        <v>227</v>
      </c>
      <c r="AE35" s="657"/>
      <c r="AF35" s="657"/>
      <c r="AG35" s="657"/>
      <c r="AH35" s="657"/>
      <c r="AI35" s="657"/>
      <c r="AJ35" s="657"/>
      <c r="AK35" s="657"/>
      <c r="AL35" s="632" t="s">
        <v>246</v>
      </c>
      <c r="AM35" s="633"/>
      <c r="AN35" s="633"/>
      <c r="AO35" s="658"/>
      <c r="AP35" s="221"/>
      <c r="AQ35" s="688" t="s">
        <v>323</v>
      </c>
      <c r="AR35" s="689"/>
      <c r="AS35" s="689"/>
      <c r="AT35" s="689"/>
      <c r="AU35" s="689"/>
      <c r="AV35" s="689"/>
      <c r="AW35" s="689"/>
      <c r="AX35" s="689"/>
      <c r="AY35" s="689"/>
      <c r="AZ35" s="689"/>
      <c r="BA35" s="689"/>
      <c r="BB35" s="689"/>
      <c r="BC35" s="689"/>
      <c r="BD35" s="689"/>
      <c r="BE35" s="689"/>
      <c r="BF35" s="690"/>
      <c r="BG35" s="688" t="s">
        <v>324</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325</v>
      </c>
      <c r="CE35" s="668"/>
      <c r="CF35" s="668"/>
      <c r="CG35" s="668"/>
      <c r="CH35" s="668"/>
      <c r="CI35" s="668"/>
      <c r="CJ35" s="668"/>
      <c r="CK35" s="668"/>
      <c r="CL35" s="668"/>
      <c r="CM35" s="668"/>
      <c r="CN35" s="668"/>
      <c r="CO35" s="668"/>
      <c r="CP35" s="668"/>
      <c r="CQ35" s="669"/>
      <c r="CR35" s="629">
        <v>17340</v>
      </c>
      <c r="CS35" s="640"/>
      <c r="CT35" s="640"/>
      <c r="CU35" s="640"/>
      <c r="CV35" s="640"/>
      <c r="CW35" s="640"/>
      <c r="CX35" s="640"/>
      <c r="CY35" s="641"/>
      <c r="CZ35" s="632">
        <v>0.4</v>
      </c>
      <c r="DA35" s="642"/>
      <c r="DB35" s="642"/>
      <c r="DC35" s="643"/>
      <c r="DD35" s="635">
        <v>16872</v>
      </c>
      <c r="DE35" s="640"/>
      <c r="DF35" s="640"/>
      <c r="DG35" s="640"/>
      <c r="DH35" s="640"/>
      <c r="DI35" s="640"/>
      <c r="DJ35" s="640"/>
      <c r="DK35" s="641"/>
      <c r="DL35" s="635">
        <v>16872</v>
      </c>
      <c r="DM35" s="640"/>
      <c r="DN35" s="640"/>
      <c r="DO35" s="640"/>
      <c r="DP35" s="640"/>
      <c r="DQ35" s="640"/>
      <c r="DR35" s="640"/>
      <c r="DS35" s="640"/>
      <c r="DT35" s="640"/>
      <c r="DU35" s="640"/>
      <c r="DV35" s="641"/>
      <c r="DW35" s="632">
        <v>0.5</v>
      </c>
      <c r="DX35" s="642"/>
      <c r="DY35" s="642"/>
      <c r="DZ35" s="642"/>
      <c r="EA35" s="642"/>
      <c r="EB35" s="642"/>
      <c r="EC35" s="663"/>
    </row>
    <row r="36" spans="2:133" ht="11.25" customHeight="1" x14ac:dyDescent="0.15">
      <c r="B36" s="626" t="s">
        <v>326</v>
      </c>
      <c r="C36" s="627"/>
      <c r="D36" s="627"/>
      <c r="E36" s="627"/>
      <c r="F36" s="627"/>
      <c r="G36" s="627"/>
      <c r="H36" s="627"/>
      <c r="I36" s="627"/>
      <c r="J36" s="627"/>
      <c r="K36" s="627"/>
      <c r="L36" s="627"/>
      <c r="M36" s="627"/>
      <c r="N36" s="627"/>
      <c r="O36" s="627"/>
      <c r="P36" s="627"/>
      <c r="Q36" s="628"/>
      <c r="R36" s="629">
        <v>32423</v>
      </c>
      <c r="S36" s="630"/>
      <c r="T36" s="630"/>
      <c r="U36" s="630"/>
      <c r="V36" s="630"/>
      <c r="W36" s="630"/>
      <c r="X36" s="630"/>
      <c r="Y36" s="631"/>
      <c r="Z36" s="656">
        <v>0.7</v>
      </c>
      <c r="AA36" s="656"/>
      <c r="AB36" s="656"/>
      <c r="AC36" s="656"/>
      <c r="AD36" s="657" t="s">
        <v>246</v>
      </c>
      <c r="AE36" s="657"/>
      <c r="AF36" s="657"/>
      <c r="AG36" s="657"/>
      <c r="AH36" s="657"/>
      <c r="AI36" s="657"/>
      <c r="AJ36" s="657"/>
      <c r="AK36" s="657"/>
      <c r="AL36" s="632" t="s">
        <v>246</v>
      </c>
      <c r="AM36" s="633"/>
      <c r="AN36" s="633"/>
      <c r="AO36" s="658"/>
      <c r="AP36" s="221"/>
      <c r="AQ36" s="679" t="s">
        <v>327</v>
      </c>
      <c r="AR36" s="680"/>
      <c r="AS36" s="680"/>
      <c r="AT36" s="680"/>
      <c r="AU36" s="680"/>
      <c r="AV36" s="680"/>
      <c r="AW36" s="680"/>
      <c r="AX36" s="680"/>
      <c r="AY36" s="681"/>
      <c r="AZ36" s="682">
        <v>607330</v>
      </c>
      <c r="BA36" s="683"/>
      <c r="BB36" s="683"/>
      <c r="BC36" s="683"/>
      <c r="BD36" s="683"/>
      <c r="BE36" s="683"/>
      <c r="BF36" s="684"/>
      <c r="BG36" s="685" t="s">
        <v>328</v>
      </c>
      <c r="BH36" s="686"/>
      <c r="BI36" s="686"/>
      <c r="BJ36" s="686"/>
      <c r="BK36" s="686"/>
      <c r="BL36" s="686"/>
      <c r="BM36" s="686"/>
      <c r="BN36" s="686"/>
      <c r="BO36" s="686"/>
      <c r="BP36" s="686"/>
      <c r="BQ36" s="686"/>
      <c r="BR36" s="686"/>
      <c r="BS36" s="686"/>
      <c r="BT36" s="686"/>
      <c r="BU36" s="687"/>
      <c r="BV36" s="682">
        <v>31840</v>
      </c>
      <c r="BW36" s="683"/>
      <c r="BX36" s="683"/>
      <c r="BY36" s="683"/>
      <c r="BZ36" s="683"/>
      <c r="CA36" s="683"/>
      <c r="CB36" s="684"/>
      <c r="CD36" s="671" t="s">
        <v>329</v>
      </c>
      <c r="CE36" s="668"/>
      <c r="CF36" s="668"/>
      <c r="CG36" s="668"/>
      <c r="CH36" s="668"/>
      <c r="CI36" s="668"/>
      <c r="CJ36" s="668"/>
      <c r="CK36" s="668"/>
      <c r="CL36" s="668"/>
      <c r="CM36" s="668"/>
      <c r="CN36" s="668"/>
      <c r="CO36" s="668"/>
      <c r="CP36" s="668"/>
      <c r="CQ36" s="669"/>
      <c r="CR36" s="629">
        <v>651959</v>
      </c>
      <c r="CS36" s="630"/>
      <c r="CT36" s="630"/>
      <c r="CU36" s="630"/>
      <c r="CV36" s="630"/>
      <c r="CW36" s="630"/>
      <c r="CX36" s="630"/>
      <c r="CY36" s="631"/>
      <c r="CZ36" s="632">
        <v>14.1</v>
      </c>
      <c r="DA36" s="642"/>
      <c r="DB36" s="642"/>
      <c r="DC36" s="643"/>
      <c r="DD36" s="635">
        <v>505426</v>
      </c>
      <c r="DE36" s="630"/>
      <c r="DF36" s="630"/>
      <c r="DG36" s="630"/>
      <c r="DH36" s="630"/>
      <c r="DI36" s="630"/>
      <c r="DJ36" s="630"/>
      <c r="DK36" s="631"/>
      <c r="DL36" s="635">
        <v>361578</v>
      </c>
      <c r="DM36" s="630"/>
      <c r="DN36" s="630"/>
      <c r="DO36" s="630"/>
      <c r="DP36" s="630"/>
      <c r="DQ36" s="630"/>
      <c r="DR36" s="630"/>
      <c r="DS36" s="630"/>
      <c r="DT36" s="630"/>
      <c r="DU36" s="630"/>
      <c r="DV36" s="631"/>
      <c r="DW36" s="632">
        <v>10.6</v>
      </c>
      <c r="DX36" s="642"/>
      <c r="DY36" s="642"/>
      <c r="DZ36" s="642"/>
      <c r="EA36" s="642"/>
      <c r="EB36" s="642"/>
      <c r="EC36" s="663"/>
    </row>
    <row r="37" spans="2:133" ht="11.25" customHeight="1" x14ac:dyDescent="0.15">
      <c r="B37" s="626" t="s">
        <v>330</v>
      </c>
      <c r="C37" s="627"/>
      <c r="D37" s="627"/>
      <c r="E37" s="627"/>
      <c r="F37" s="627"/>
      <c r="G37" s="627"/>
      <c r="H37" s="627"/>
      <c r="I37" s="627"/>
      <c r="J37" s="627"/>
      <c r="K37" s="627"/>
      <c r="L37" s="627"/>
      <c r="M37" s="627"/>
      <c r="N37" s="627"/>
      <c r="O37" s="627"/>
      <c r="P37" s="627"/>
      <c r="Q37" s="628"/>
      <c r="R37" s="629">
        <v>15841</v>
      </c>
      <c r="S37" s="630"/>
      <c r="T37" s="630"/>
      <c r="U37" s="630"/>
      <c r="V37" s="630"/>
      <c r="W37" s="630"/>
      <c r="X37" s="630"/>
      <c r="Y37" s="631"/>
      <c r="Z37" s="656">
        <v>0.3</v>
      </c>
      <c r="AA37" s="656"/>
      <c r="AB37" s="656"/>
      <c r="AC37" s="656"/>
      <c r="AD37" s="657" t="s">
        <v>227</v>
      </c>
      <c r="AE37" s="657"/>
      <c r="AF37" s="657"/>
      <c r="AG37" s="657"/>
      <c r="AH37" s="657"/>
      <c r="AI37" s="657"/>
      <c r="AJ37" s="657"/>
      <c r="AK37" s="657"/>
      <c r="AL37" s="632" t="s">
        <v>227</v>
      </c>
      <c r="AM37" s="633"/>
      <c r="AN37" s="633"/>
      <c r="AO37" s="658"/>
      <c r="AQ37" s="664" t="s">
        <v>331</v>
      </c>
      <c r="AR37" s="665"/>
      <c r="AS37" s="665"/>
      <c r="AT37" s="665"/>
      <c r="AU37" s="665"/>
      <c r="AV37" s="665"/>
      <c r="AW37" s="665"/>
      <c r="AX37" s="665"/>
      <c r="AY37" s="666"/>
      <c r="AZ37" s="629">
        <v>277000</v>
      </c>
      <c r="BA37" s="630"/>
      <c r="BB37" s="630"/>
      <c r="BC37" s="630"/>
      <c r="BD37" s="640"/>
      <c r="BE37" s="640"/>
      <c r="BF37" s="667"/>
      <c r="BG37" s="671" t="s">
        <v>332</v>
      </c>
      <c r="BH37" s="668"/>
      <c r="BI37" s="668"/>
      <c r="BJ37" s="668"/>
      <c r="BK37" s="668"/>
      <c r="BL37" s="668"/>
      <c r="BM37" s="668"/>
      <c r="BN37" s="668"/>
      <c r="BO37" s="668"/>
      <c r="BP37" s="668"/>
      <c r="BQ37" s="668"/>
      <c r="BR37" s="668"/>
      <c r="BS37" s="668"/>
      <c r="BT37" s="668"/>
      <c r="BU37" s="669"/>
      <c r="BV37" s="629">
        <v>24517</v>
      </c>
      <c r="BW37" s="630"/>
      <c r="BX37" s="630"/>
      <c r="BY37" s="630"/>
      <c r="BZ37" s="630"/>
      <c r="CA37" s="630"/>
      <c r="CB37" s="670"/>
      <c r="CD37" s="671" t="s">
        <v>333</v>
      </c>
      <c r="CE37" s="668"/>
      <c r="CF37" s="668"/>
      <c r="CG37" s="668"/>
      <c r="CH37" s="668"/>
      <c r="CI37" s="668"/>
      <c r="CJ37" s="668"/>
      <c r="CK37" s="668"/>
      <c r="CL37" s="668"/>
      <c r="CM37" s="668"/>
      <c r="CN37" s="668"/>
      <c r="CO37" s="668"/>
      <c r="CP37" s="668"/>
      <c r="CQ37" s="669"/>
      <c r="CR37" s="629">
        <v>210743</v>
      </c>
      <c r="CS37" s="640"/>
      <c r="CT37" s="640"/>
      <c r="CU37" s="640"/>
      <c r="CV37" s="640"/>
      <c r="CW37" s="640"/>
      <c r="CX37" s="640"/>
      <c r="CY37" s="641"/>
      <c r="CZ37" s="632">
        <v>4.5</v>
      </c>
      <c r="DA37" s="642"/>
      <c r="DB37" s="642"/>
      <c r="DC37" s="643"/>
      <c r="DD37" s="635">
        <v>210743</v>
      </c>
      <c r="DE37" s="640"/>
      <c r="DF37" s="640"/>
      <c r="DG37" s="640"/>
      <c r="DH37" s="640"/>
      <c r="DI37" s="640"/>
      <c r="DJ37" s="640"/>
      <c r="DK37" s="641"/>
      <c r="DL37" s="635">
        <v>180703</v>
      </c>
      <c r="DM37" s="640"/>
      <c r="DN37" s="640"/>
      <c r="DO37" s="640"/>
      <c r="DP37" s="640"/>
      <c r="DQ37" s="640"/>
      <c r="DR37" s="640"/>
      <c r="DS37" s="640"/>
      <c r="DT37" s="640"/>
      <c r="DU37" s="640"/>
      <c r="DV37" s="641"/>
      <c r="DW37" s="632">
        <v>5.3</v>
      </c>
      <c r="DX37" s="642"/>
      <c r="DY37" s="642"/>
      <c r="DZ37" s="642"/>
      <c r="EA37" s="642"/>
      <c r="EB37" s="642"/>
      <c r="EC37" s="663"/>
    </row>
    <row r="38" spans="2:133" ht="11.25" customHeight="1" x14ac:dyDescent="0.15">
      <c r="B38" s="626" t="s">
        <v>334</v>
      </c>
      <c r="C38" s="627"/>
      <c r="D38" s="627"/>
      <c r="E38" s="627"/>
      <c r="F38" s="627"/>
      <c r="G38" s="627"/>
      <c r="H38" s="627"/>
      <c r="I38" s="627"/>
      <c r="J38" s="627"/>
      <c r="K38" s="627"/>
      <c r="L38" s="627"/>
      <c r="M38" s="627"/>
      <c r="N38" s="627"/>
      <c r="O38" s="627"/>
      <c r="P38" s="627"/>
      <c r="Q38" s="628"/>
      <c r="R38" s="629">
        <v>128045</v>
      </c>
      <c r="S38" s="630"/>
      <c r="T38" s="630"/>
      <c r="U38" s="630"/>
      <c r="V38" s="630"/>
      <c r="W38" s="630"/>
      <c r="X38" s="630"/>
      <c r="Y38" s="631"/>
      <c r="Z38" s="656">
        <v>2.6</v>
      </c>
      <c r="AA38" s="656"/>
      <c r="AB38" s="656"/>
      <c r="AC38" s="656"/>
      <c r="AD38" s="657" t="s">
        <v>246</v>
      </c>
      <c r="AE38" s="657"/>
      <c r="AF38" s="657"/>
      <c r="AG38" s="657"/>
      <c r="AH38" s="657"/>
      <c r="AI38" s="657"/>
      <c r="AJ38" s="657"/>
      <c r="AK38" s="657"/>
      <c r="AL38" s="632" t="s">
        <v>227</v>
      </c>
      <c r="AM38" s="633"/>
      <c r="AN38" s="633"/>
      <c r="AO38" s="658"/>
      <c r="AQ38" s="664" t="s">
        <v>335</v>
      </c>
      <c r="AR38" s="665"/>
      <c r="AS38" s="665"/>
      <c r="AT38" s="665"/>
      <c r="AU38" s="665"/>
      <c r="AV38" s="665"/>
      <c r="AW38" s="665"/>
      <c r="AX38" s="665"/>
      <c r="AY38" s="666"/>
      <c r="AZ38" s="629">
        <v>17843</v>
      </c>
      <c r="BA38" s="630"/>
      <c r="BB38" s="630"/>
      <c r="BC38" s="630"/>
      <c r="BD38" s="640"/>
      <c r="BE38" s="640"/>
      <c r="BF38" s="667"/>
      <c r="BG38" s="671" t="s">
        <v>336</v>
      </c>
      <c r="BH38" s="668"/>
      <c r="BI38" s="668"/>
      <c r="BJ38" s="668"/>
      <c r="BK38" s="668"/>
      <c r="BL38" s="668"/>
      <c r="BM38" s="668"/>
      <c r="BN38" s="668"/>
      <c r="BO38" s="668"/>
      <c r="BP38" s="668"/>
      <c r="BQ38" s="668"/>
      <c r="BR38" s="668"/>
      <c r="BS38" s="668"/>
      <c r="BT38" s="668"/>
      <c r="BU38" s="669"/>
      <c r="BV38" s="629">
        <v>1110</v>
      </c>
      <c r="BW38" s="630"/>
      <c r="BX38" s="630"/>
      <c r="BY38" s="630"/>
      <c r="BZ38" s="630"/>
      <c r="CA38" s="630"/>
      <c r="CB38" s="670"/>
      <c r="CD38" s="671" t="s">
        <v>337</v>
      </c>
      <c r="CE38" s="668"/>
      <c r="CF38" s="668"/>
      <c r="CG38" s="668"/>
      <c r="CH38" s="668"/>
      <c r="CI38" s="668"/>
      <c r="CJ38" s="668"/>
      <c r="CK38" s="668"/>
      <c r="CL38" s="668"/>
      <c r="CM38" s="668"/>
      <c r="CN38" s="668"/>
      <c r="CO38" s="668"/>
      <c r="CP38" s="668"/>
      <c r="CQ38" s="669"/>
      <c r="CR38" s="629">
        <v>604445</v>
      </c>
      <c r="CS38" s="630"/>
      <c r="CT38" s="630"/>
      <c r="CU38" s="630"/>
      <c r="CV38" s="630"/>
      <c r="CW38" s="630"/>
      <c r="CX38" s="630"/>
      <c r="CY38" s="631"/>
      <c r="CZ38" s="632">
        <v>13</v>
      </c>
      <c r="DA38" s="642"/>
      <c r="DB38" s="642"/>
      <c r="DC38" s="643"/>
      <c r="DD38" s="635">
        <v>564943</v>
      </c>
      <c r="DE38" s="630"/>
      <c r="DF38" s="630"/>
      <c r="DG38" s="630"/>
      <c r="DH38" s="630"/>
      <c r="DI38" s="630"/>
      <c r="DJ38" s="630"/>
      <c r="DK38" s="631"/>
      <c r="DL38" s="635">
        <v>466869</v>
      </c>
      <c r="DM38" s="630"/>
      <c r="DN38" s="630"/>
      <c r="DO38" s="630"/>
      <c r="DP38" s="630"/>
      <c r="DQ38" s="630"/>
      <c r="DR38" s="630"/>
      <c r="DS38" s="630"/>
      <c r="DT38" s="630"/>
      <c r="DU38" s="630"/>
      <c r="DV38" s="631"/>
      <c r="DW38" s="632">
        <v>13.6</v>
      </c>
      <c r="DX38" s="642"/>
      <c r="DY38" s="642"/>
      <c r="DZ38" s="642"/>
      <c r="EA38" s="642"/>
      <c r="EB38" s="642"/>
      <c r="EC38" s="663"/>
    </row>
    <row r="39" spans="2:133" ht="11.25" customHeight="1" x14ac:dyDescent="0.15">
      <c r="B39" s="626" t="s">
        <v>338</v>
      </c>
      <c r="C39" s="627"/>
      <c r="D39" s="627"/>
      <c r="E39" s="627"/>
      <c r="F39" s="627"/>
      <c r="G39" s="627"/>
      <c r="H39" s="627"/>
      <c r="I39" s="627"/>
      <c r="J39" s="627"/>
      <c r="K39" s="627"/>
      <c r="L39" s="627"/>
      <c r="M39" s="627"/>
      <c r="N39" s="627"/>
      <c r="O39" s="627"/>
      <c r="P39" s="627"/>
      <c r="Q39" s="628"/>
      <c r="R39" s="629">
        <v>90518</v>
      </c>
      <c r="S39" s="630"/>
      <c r="T39" s="630"/>
      <c r="U39" s="630"/>
      <c r="V39" s="630"/>
      <c r="W39" s="630"/>
      <c r="X39" s="630"/>
      <c r="Y39" s="631"/>
      <c r="Z39" s="656">
        <v>1.9</v>
      </c>
      <c r="AA39" s="656"/>
      <c r="AB39" s="656"/>
      <c r="AC39" s="656"/>
      <c r="AD39" s="657">
        <v>23</v>
      </c>
      <c r="AE39" s="657"/>
      <c r="AF39" s="657"/>
      <c r="AG39" s="657"/>
      <c r="AH39" s="657"/>
      <c r="AI39" s="657"/>
      <c r="AJ39" s="657"/>
      <c r="AK39" s="657"/>
      <c r="AL39" s="632">
        <v>0</v>
      </c>
      <c r="AM39" s="633"/>
      <c r="AN39" s="633"/>
      <c r="AO39" s="658"/>
      <c r="AQ39" s="664" t="s">
        <v>339</v>
      </c>
      <c r="AR39" s="665"/>
      <c r="AS39" s="665"/>
      <c r="AT39" s="665"/>
      <c r="AU39" s="665"/>
      <c r="AV39" s="665"/>
      <c r="AW39" s="665"/>
      <c r="AX39" s="665"/>
      <c r="AY39" s="666"/>
      <c r="AZ39" s="629">
        <v>2885</v>
      </c>
      <c r="BA39" s="630"/>
      <c r="BB39" s="630"/>
      <c r="BC39" s="630"/>
      <c r="BD39" s="640"/>
      <c r="BE39" s="640"/>
      <c r="BF39" s="667"/>
      <c r="BG39" s="671" t="s">
        <v>340</v>
      </c>
      <c r="BH39" s="668"/>
      <c r="BI39" s="668"/>
      <c r="BJ39" s="668"/>
      <c r="BK39" s="668"/>
      <c r="BL39" s="668"/>
      <c r="BM39" s="668"/>
      <c r="BN39" s="668"/>
      <c r="BO39" s="668"/>
      <c r="BP39" s="668"/>
      <c r="BQ39" s="668"/>
      <c r="BR39" s="668"/>
      <c r="BS39" s="668"/>
      <c r="BT39" s="668"/>
      <c r="BU39" s="669"/>
      <c r="BV39" s="629">
        <v>1810</v>
      </c>
      <c r="BW39" s="630"/>
      <c r="BX39" s="630"/>
      <c r="BY39" s="630"/>
      <c r="BZ39" s="630"/>
      <c r="CA39" s="630"/>
      <c r="CB39" s="670"/>
      <c r="CD39" s="671" t="s">
        <v>341</v>
      </c>
      <c r="CE39" s="668"/>
      <c r="CF39" s="668"/>
      <c r="CG39" s="668"/>
      <c r="CH39" s="668"/>
      <c r="CI39" s="668"/>
      <c r="CJ39" s="668"/>
      <c r="CK39" s="668"/>
      <c r="CL39" s="668"/>
      <c r="CM39" s="668"/>
      <c r="CN39" s="668"/>
      <c r="CO39" s="668"/>
      <c r="CP39" s="668"/>
      <c r="CQ39" s="669"/>
      <c r="CR39" s="629">
        <v>197072</v>
      </c>
      <c r="CS39" s="640"/>
      <c r="CT39" s="640"/>
      <c r="CU39" s="640"/>
      <c r="CV39" s="640"/>
      <c r="CW39" s="640"/>
      <c r="CX39" s="640"/>
      <c r="CY39" s="641"/>
      <c r="CZ39" s="632">
        <v>4.2</v>
      </c>
      <c r="DA39" s="642"/>
      <c r="DB39" s="642"/>
      <c r="DC39" s="643"/>
      <c r="DD39" s="635">
        <v>175379</v>
      </c>
      <c r="DE39" s="640"/>
      <c r="DF39" s="640"/>
      <c r="DG39" s="640"/>
      <c r="DH39" s="640"/>
      <c r="DI39" s="640"/>
      <c r="DJ39" s="640"/>
      <c r="DK39" s="641"/>
      <c r="DL39" s="635" t="s">
        <v>227</v>
      </c>
      <c r="DM39" s="640"/>
      <c r="DN39" s="640"/>
      <c r="DO39" s="640"/>
      <c r="DP39" s="640"/>
      <c r="DQ39" s="640"/>
      <c r="DR39" s="640"/>
      <c r="DS39" s="640"/>
      <c r="DT39" s="640"/>
      <c r="DU39" s="640"/>
      <c r="DV39" s="641"/>
      <c r="DW39" s="632" t="s">
        <v>227</v>
      </c>
      <c r="DX39" s="642"/>
      <c r="DY39" s="642"/>
      <c r="DZ39" s="642"/>
      <c r="EA39" s="642"/>
      <c r="EB39" s="642"/>
      <c r="EC39" s="663"/>
    </row>
    <row r="40" spans="2:133" ht="11.25" customHeight="1" x14ac:dyDescent="0.15">
      <c r="B40" s="626" t="s">
        <v>342</v>
      </c>
      <c r="C40" s="627"/>
      <c r="D40" s="627"/>
      <c r="E40" s="627"/>
      <c r="F40" s="627"/>
      <c r="G40" s="627"/>
      <c r="H40" s="627"/>
      <c r="I40" s="627"/>
      <c r="J40" s="627"/>
      <c r="K40" s="627"/>
      <c r="L40" s="627"/>
      <c r="M40" s="627"/>
      <c r="N40" s="627"/>
      <c r="O40" s="627"/>
      <c r="P40" s="627"/>
      <c r="Q40" s="628"/>
      <c r="R40" s="629">
        <v>239100</v>
      </c>
      <c r="S40" s="630"/>
      <c r="T40" s="630"/>
      <c r="U40" s="630"/>
      <c r="V40" s="630"/>
      <c r="W40" s="630"/>
      <c r="X40" s="630"/>
      <c r="Y40" s="631"/>
      <c r="Z40" s="656">
        <v>4.9000000000000004</v>
      </c>
      <c r="AA40" s="656"/>
      <c r="AB40" s="656"/>
      <c r="AC40" s="656"/>
      <c r="AD40" s="657" t="s">
        <v>227</v>
      </c>
      <c r="AE40" s="657"/>
      <c r="AF40" s="657"/>
      <c r="AG40" s="657"/>
      <c r="AH40" s="657"/>
      <c r="AI40" s="657"/>
      <c r="AJ40" s="657"/>
      <c r="AK40" s="657"/>
      <c r="AL40" s="632" t="s">
        <v>246</v>
      </c>
      <c r="AM40" s="633"/>
      <c r="AN40" s="633"/>
      <c r="AO40" s="658"/>
      <c r="AQ40" s="664" t="s">
        <v>343</v>
      </c>
      <c r="AR40" s="665"/>
      <c r="AS40" s="665"/>
      <c r="AT40" s="665"/>
      <c r="AU40" s="665"/>
      <c r="AV40" s="665"/>
      <c r="AW40" s="665"/>
      <c r="AX40" s="665"/>
      <c r="AY40" s="666"/>
      <c r="AZ40" s="629" t="s">
        <v>227</v>
      </c>
      <c r="BA40" s="630"/>
      <c r="BB40" s="630"/>
      <c r="BC40" s="630"/>
      <c r="BD40" s="640"/>
      <c r="BE40" s="640"/>
      <c r="BF40" s="667"/>
      <c r="BG40" s="672" t="s">
        <v>344</v>
      </c>
      <c r="BH40" s="673"/>
      <c r="BI40" s="673"/>
      <c r="BJ40" s="673"/>
      <c r="BK40" s="673"/>
      <c r="BL40" s="222"/>
      <c r="BM40" s="668" t="s">
        <v>345</v>
      </c>
      <c r="BN40" s="668"/>
      <c r="BO40" s="668"/>
      <c r="BP40" s="668"/>
      <c r="BQ40" s="668"/>
      <c r="BR40" s="668"/>
      <c r="BS40" s="668"/>
      <c r="BT40" s="668"/>
      <c r="BU40" s="669"/>
      <c r="BV40" s="629">
        <v>102</v>
      </c>
      <c r="BW40" s="630"/>
      <c r="BX40" s="630"/>
      <c r="BY40" s="630"/>
      <c r="BZ40" s="630"/>
      <c r="CA40" s="630"/>
      <c r="CB40" s="670"/>
      <c r="CD40" s="671" t="s">
        <v>346</v>
      </c>
      <c r="CE40" s="668"/>
      <c r="CF40" s="668"/>
      <c r="CG40" s="668"/>
      <c r="CH40" s="668"/>
      <c r="CI40" s="668"/>
      <c r="CJ40" s="668"/>
      <c r="CK40" s="668"/>
      <c r="CL40" s="668"/>
      <c r="CM40" s="668"/>
      <c r="CN40" s="668"/>
      <c r="CO40" s="668"/>
      <c r="CP40" s="668"/>
      <c r="CQ40" s="669"/>
      <c r="CR40" s="629">
        <v>960</v>
      </c>
      <c r="CS40" s="630"/>
      <c r="CT40" s="630"/>
      <c r="CU40" s="630"/>
      <c r="CV40" s="630"/>
      <c r="CW40" s="630"/>
      <c r="CX40" s="630"/>
      <c r="CY40" s="631"/>
      <c r="CZ40" s="632">
        <v>0</v>
      </c>
      <c r="DA40" s="642"/>
      <c r="DB40" s="642"/>
      <c r="DC40" s="643"/>
      <c r="DD40" s="635" t="s">
        <v>227</v>
      </c>
      <c r="DE40" s="630"/>
      <c r="DF40" s="630"/>
      <c r="DG40" s="630"/>
      <c r="DH40" s="630"/>
      <c r="DI40" s="630"/>
      <c r="DJ40" s="630"/>
      <c r="DK40" s="631"/>
      <c r="DL40" s="635" t="s">
        <v>227</v>
      </c>
      <c r="DM40" s="630"/>
      <c r="DN40" s="630"/>
      <c r="DO40" s="630"/>
      <c r="DP40" s="630"/>
      <c r="DQ40" s="630"/>
      <c r="DR40" s="630"/>
      <c r="DS40" s="630"/>
      <c r="DT40" s="630"/>
      <c r="DU40" s="630"/>
      <c r="DV40" s="631"/>
      <c r="DW40" s="632" t="s">
        <v>227</v>
      </c>
      <c r="DX40" s="642"/>
      <c r="DY40" s="642"/>
      <c r="DZ40" s="642"/>
      <c r="EA40" s="642"/>
      <c r="EB40" s="642"/>
      <c r="EC40" s="663"/>
    </row>
    <row r="41" spans="2:133" ht="11.25" customHeight="1" x14ac:dyDescent="0.15">
      <c r="B41" s="626" t="s">
        <v>347</v>
      </c>
      <c r="C41" s="627"/>
      <c r="D41" s="627"/>
      <c r="E41" s="627"/>
      <c r="F41" s="627"/>
      <c r="G41" s="627"/>
      <c r="H41" s="627"/>
      <c r="I41" s="627"/>
      <c r="J41" s="627"/>
      <c r="K41" s="627"/>
      <c r="L41" s="627"/>
      <c r="M41" s="627"/>
      <c r="N41" s="627"/>
      <c r="O41" s="627"/>
      <c r="P41" s="627"/>
      <c r="Q41" s="628"/>
      <c r="R41" s="629" t="s">
        <v>227</v>
      </c>
      <c r="S41" s="630"/>
      <c r="T41" s="630"/>
      <c r="U41" s="630"/>
      <c r="V41" s="630"/>
      <c r="W41" s="630"/>
      <c r="X41" s="630"/>
      <c r="Y41" s="631"/>
      <c r="Z41" s="656" t="s">
        <v>227</v>
      </c>
      <c r="AA41" s="656"/>
      <c r="AB41" s="656"/>
      <c r="AC41" s="656"/>
      <c r="AD41" s="657" t="s">
        <v>227</v>
      </c>
      <c r="AE41" s="657"/>
      <c r="AF41" s="657"/>
      <c r="AG41" s="657"/>
      <c r="AH41" s="657"/>
      <c r="AI41" s="657"/>
      <c r="AJ41" s="657"/>
      <c r="AK41" s="657"/>
      <c r="AL41" s="632" t="s">
        <v>227</v>
      </c>
      <c r="AM41" s="633"/>
      <c r="AN41" s="633"/>
      <c r="AO41" s="658"/>
      <c r="AQ41" s="664" t="s">
        <v>348</v>
      </c>
      <c r="AR41" s="665"/>
      <c r="AS41" s="665"/>
      <c r="AT41" s="665"/>
      <c r="AU41" s="665"/>
      <c r="AV41" s="665"/>
      <c r="AW41" s="665"/>
      <c r="AX41" s="665"/>
      <c r="AY41" s="666"/>
      <c r="AZ41" s="629">
        <v>63626</v>
      </c>
      <c r="BA41" s="630"/>
      <c r="BB41" s="630"/>
      <c r="BC41" s="630"/>
      <c r="BD41" s="640"/>
      <c r="BE41" s="640"/>
      <c r="BF41" s="667"/>
      <c r="BG41" s="672"/>
      <c r="BH41" s="673"/>
      <c r="BI41" s="673"/>
      <c r="BJ41" s="673"/>
      <c r="BK41" s="673"/>
      <c r="BL41" s="222"/>
      <c r="BM41" s="668" t="s">
        <v>349</v>
      </c>
      <c r="BN41" s="668"/>
      <c r="BO41" s="668"/>
      <c r="BP41" s="668"/>
      <c r="BQ41" s="668"/>
      <c r="BR41" s="668"/>
      <c r="BS41" s="668"/>
      <c r="BT41" s="668"/>
      <c r="BU41" s="669"/>
      <c r="BV41" s="629" t="s">
        <v>227</v>
      </c>
      <c r="BW41" s="630"/>
      <c r="BX41" s="630"/>
      <c r="BY41" s="630"/>
      <c r="BZ41" s="630"/>
      <c r="CA41" s="630"/>
      <c r="CB41" s="670"/>
      <c r="CD41" s="671" t="s">
        <v>350</v>
      </c>
      <c r="CE41" s="668"/>
      <c r="CF41" s="668"/>
      <c r="CG41" s="668"/>
      <c r="CH41" s="668"/>
      <c r="CI41" s="668"/>
      <c r="CJ41" s="668"/>
      <c r="CK41" s="668"/>
      <c r="CL41" s="668"/>
      <c r="CM41" s="668"/>
      <c r="CN41" s="668"/>
      <c r="CO41" s="668"/>
      <c r="CP41" s="668"/>
      <c r="CQ41" s="669"/>
      <c r="CR41" s="629" t="s">
        <v>227</v>
      </c>
      <c r="CS41" s="640"/>
      <c r="CT41" s="640"/>
      <c r="CU41" s="640"/>
      <c r="CV41" s="640"/>
      <c r="CW41" s="640"/>
      <c r="CX41" s="640"/>
      <c r="CY41" s="641"/>
      <c r="CZ41" s="632" t="s">
        <v>227</v>
      </c>
      <c r="DA41" s="642"/>
      <c r="DB41" s="642"/>
      <c r="DC41" s="643"/>
      <c r="DD41" s="635" t="s">
        <v>227</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351</v>
      </c>
      <c r="C42" s="627"/>
      <c r="D42" s="627"/>
      <c r="E42" s="627"/>
      <c r="F42" s="627"/>
      <c r="G42" s="627"/>
      <c r="H42" s="627"/>
      <c r="I42" s="627"/>
      <c r="J42" s="627"/>
      <c r="K42" s="627"/>
      <c r="L42" s="627"/>
      <c r="M42" s="627"/>
      <c r="N42" s="627"/>
      <c r="O42" s="627"/>
      <c r="P42" s="627"/>
      <c r="Q42" s="628"/>
      <c r="R42" s="629" t="s">
        <v>246</v>
      </c>
      <c r="S42" s="630"/>
      <c r="T42" s="630"/>
      <c r="U42" s="630"/>
      <c r="V42" s="630"/>
      <c r="W42" s="630"/>
      <c r="X42" s="630"/>
      <c r="Y42" s="631"/>
      <c r="Z42" s="656" t="s">
        <v>246</v>
      </c>
      <c r="AA42" s="656"/>
      <c r="AB42" s="656"/>
      <c r="AC42" s="656"/>
      <c r="AD42" s="657" t="s">
        <v>246</v>
      </c>
      <c r="AE42" s="657"/>
      <c r="AF42" s="657"/>
      <c r="AG42" s="657"/>
      <c r="AH42" s="657"/>
      <c r="AI42" s="657"/>
      <c r="AJ42" s="657"/>
      <c r="AK42" s="657"/>
      <c r="AL42" s="632" t="s">
        <v>246</v>
      </c>
      <c r="AM42" s="633"/>
      <c r="AN42" s="633"/>
      <c r="AO42" s="658"/>
      <c r="AQ42" s="676" t="s">
        <v>352</v>
      </c>
      <c r="AR42" s="677"/>
      <c r="AS42" s="677"/>
      <c r="AT42" s="677"/>
      <c r="AU42" s="677"/>
      <c r="AV42" s="677"/>
      <c r="AW42" s="677"/>
      <c r="AX42" s="677"/>
      <c r="AY42" s="678"/>
      <c r="AZ42" s="609">
        <v>245976</v>
      </c>
      <c r="BA42" s="644"/>
      <c r="BB42" s="644"/>
      <c r="BC42" s="644"/>
      <c r="BD42" s="610"/>
      <c r="BE42" s="610"/>
      <c r="BF42" s="659"/>
      <c r="BG42" s="674"/>
      <c r="BH42" s="675"/>
      <c r="BI42" s="675"/>
      <c r="BJ42" s="675"/>
      <c r="BK42" s="675"/>
      <c r="BL42" s="223"/>
      <c r="BM42" s="660" t="s">
        <v>353</v>
      </c>
      <c r="BN42" s="660"/>
      <c r="BO42" s="660"/>
      <c r="BP42" s="660"/>
      <c r="BQ42" s="660"/>
      <c r="BR42" s="660"/>
      <c r="BS42" s="660"/>
      <c r="BT42" s="660"/>
      <c r="BU42" s="661"/>
      <c r="BV42" s="609">
        <v>358</v>
      </c>
      <c r="BW42" s="644"/>
      <c r="BX42" s="644"/>
      <c r="BY42" s="644"/>
      <c r="BZ42" s="644"/>
      <c r="CA42" s="644"/>
      <c r="CB42" s="662"/>
      <c r="CD42" s="626" t="s">
        <v>354</v>
      </c>
      <c r="CE42" s="627"/>
      <c r="CF42" s="627"/>
      <c r="CG42" s="627"/>
      <c r="CH42" s="627"/>
      <c r="CI42" s="627"/>
      <c r="CJ42" s="627"/>
      <c r="CK42" s="627"/>
      <c r="CL42" s="627"/>
      <c r="CM42" s="627"/>
      <c r="CN42" s="627"/>
      <c r="CO42" s="627"/>
      <c r="CP42" s="627"/>
      <c r="CQ42" s="628"/>
      <c r="CR42" s="629">
        <v>577618</v>
      </c>
      <c r="CS42" s="640"/>
      <c r="CT42" s="640"/>
      <c r="CU42" s="640"/>
      <c r="CV42" s="640"/>
      <c r="CW42" s="640"/>
      <c r="CX42" s="640"/>
      <c r="CY42" s="641"/>
      <c r="CZ42" s="632">
        <v>12.5</v>
      </c>
      <c r="DA42" s="642"/>
      <c r="DB42" s="642"/>
      <c r="DC42" s="643"/>
      <c r="DD42" s="635">
        <v>475362</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355</v>
      </c>
      <c r="C43" s="627"/>
      <c r="D43" s="627"/>
      <c r="E43" s="627"/>
      <c r="F43" s="627"/>
      <c r="G43" s="627"/>
      <c r="H43" s="627"/>
      <c r="I43" s="627"/>
      <c r="J43" s="627"/>
      <c r="K43" s="627"/>
      <c r="L43" s="627"/>
      <c r="M43" s="627"/>
      <c r="N43" s="627"/>
      <c r="O43" s="627"/>
      <c r="P43" s="627"/>
      <c r="Q43" s="628"/>
      <c r="R43" s="629">
        <v>239100</v>
      </c>
      <c r="S43" s="630"/>
      <c r="T43" s="630"/>
      <c r="U43" s="630"/>
      <c r="V43" s="630"/>
      <c r="W43" s="630"/>
      <c r="X43" s="630"/>
      <c r="Y43" s="631"/>
      <c r="Z43" s="656">
        <v>4.9000000000000004</v>
      </c>
      <c r="AA43" s="656"/>
      <c r="AB43" s="656"/>
      <c r="AC43" s="656"/>
      <c r="AD43" s="657" t="s">
        <v>246</v>
      </c>
      <c r="AE43" s="657"/>
      <c r="AF43" s="657"/>
      <c r="AG43" s="657"/>
      <c r="AH43" s="657"/>
      <c r="AI43" s="657"/>
      <c r="AJ43" s="657"/>
      <c r="AK43" s="657"/>
      <c r="AL43" s="632" t="s">
        <v>227</v>
      </c>
      <c r="AM43" s="633"/>
      <c r="AN43" s="633"/>
      <c r="AO43" s="658"/>
      <c r="BV43" s="224"/>
      <c r="BW43" s="224"/>
      <c r="BX43" s="224"/>
      <c r="BY43" s="224"/>
      <c r="BZ43" s="224"/>
      <c r="CA43" s="224"/>
      <c r="CB43" s="224"/>
      <c r="CD43" s="626" t="s">
        <v>356</v>
      </c>
      <c r="CE43" s="627"/>
      <c r="CF43" s="627"/>
      <c r="CG43" s="627"/>
      <c r="CH43" s="627"/>
      <c r="CI43" s="627"/>
      <c r="CJ43" s="627"/>
      <c r="CK43" s="627"/>
      <c r="CL43" s="627"/>
      <c r="CM43" s="627"/>
      <c r="CN43" s="627"/>
      <c r="CO43" s="627"/>
      <c r="CP43" s="627"/>
      <c r="CQ43" s="628"/>
      <c r="CR43" s="629">
        <v>10492</v>
      </c>
      <c r="CS43" s="640"/>
      <c r="CT43" s="640"/>
      <c r="CU43" s="640"/>
      <c r="CV43" s="640"/>
      <c r="CW43" s="640"/>
      <c r="CX43" s="640"/>
      <c r="CY43" s="641"/>
      <c r="CZ43" s="632">
        <v>0.2</v>
      </c>
      <c r="DA43" s="642"/>
      <c r="DB43" s="642"/>
      <c r="DC43" s="643"/>
      <c r="DD43" s="635">
        <v>10492</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357</v>
      </c>
      <c r="C44" s="607"/>
      <c r="D44" s="607"/>
      <c r="E44" s="607"/>
      <c r="F44" s="607"/>
      <c r="G44" s="607"/>
      <c r="H44" s="607"/>
      <c r="I44" s="607"/>
      <c r="J44" s="607"/>
      <c r="K44" s="607"/>
      <c r="L44" s="607"/>
      <c r="M44" s="607"/>
      <c r="N44" s="607"/>
      <c r="O44" s="607"/>
      <c r="P44" s="607"/>
      <c r="Q44" s="608"/>
      <c r="R44" s="609">
        <v>4873283</v>
      </c>
      <c r="S44" s="644"/>
      <c r="T44" s="644"/>
      <c r="U44" s="644"/>
      <c r="V44" s="644"/>
      <c r="W44" s="644"/>
      <c r="X44" s="644"/>
      <c r="Y44" s="645"/>
      <c r="Z44" s="646">
        <v>100</v>
      </c>
      <c r="AA44" s="646"/>
      <c r="AB44" s="646"/>
      <c r="AC44" s="646"/>
      <c r="AD44" s="647">
        <v>3181851</v>
      </c>
      <c r="AE44" s="647"/>
      <c r="AF44" s="647"/>
      <c r="AG44" s="647"/>
      <c r="AH44" s="647"/>
      <c r="AI44" s="647"/>
      <c r="AJ44" s="647"/>
      <c r="AK44" s="647"/>
      <c r="AL44" s="612">
        <v>100</v>
      </c>
      <c r="AM44" s="648"/>
      <c r="AN44" s="648"/>
      <c r="AO44" s="649"/>
      <c r="CD44" s="650" t="s">
        <v>304</v>
      </c>
      <c r="CE44" s="651"/>
      <c r="CF44" s="626" t="s">
        <v>358</v>
      </c>
      <c r="CG44" s="627"/>
      <c r="CH44" s="627"/>
      <c r="CI44" s="627"/>
      <c r="CJ44" s="627"/>
      <c r="CK44" s="627"/>
      <c r="CL44" s="627"/>
      <c r="CM44" s="627"/>
      <c r="CN44" s="627"/>
      <c r="CO44" s="627"/>
      <c r="CP44" s="627"/>
      <c r="CQ44" s="628"/>
      <c r="CR44" s="629">
        <v>577618</v>
      </c>
      <c r="CS44" s="630"/>
      <c r="CT44" s="630"/>
      <c r="CU44" s="630"/>
      <c r="CV44" s="630"/>
      <c r="CW44" s="630"/>
      <c r="CX44" s="630"/>
      <c r="CY44" s="631"/>
      <c r="CZ44" s="632">
        <v>12.5</v>
      </c>
      <c r="DA44" s="633"/>
      <c r="DB44" s="633"/>
      <c r="DC44" s="634"/>
      <c r="DD44" s="635">
        <v>475362</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359</v>
      </c>
      <c r="CG45" s="627"/>
      <c r="CH45" s="627"/>
      <c r="CI45" s="627"/>
      <c r="CJ45" s="627"/>
      <c r="CK45" s="627"/>
      <c r="CL45" s="627"/>
      <c r="CM45" s="627"/>
      <c r="CN45" s="627"/>
      <c r="CO45" s="627"/>
      <c r="CP45" s="627"/>
      <c r="CQ45" s="628"/>
      <c r="CR45" s="629">
        <v>80128</v>
      </c>
      <c r="CS45" s="640"/>
      <c r="CT45" s="640"/>
      <c r="CU45" s="640"/>
      <c r="CV45" s="640"/>
      <c r="CW45" s="640"/>
      <c r="CX45" s="640"/>
      <c r="CY45" s="641"/>
      <c r="CZ45" s="632">
        <v>1.7</v>
      </c>
      <c r="DA45" s="642"/>
      <c r="DB45" s="642"/>
      <c r="DC45" s="643"/>
      <c r="DD45" s="635">
        <v>39045</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361</v>
      </c>
      <c r="CG46" s="627"/>
      <c r="CH46" s="627"/>
      <c r="CI46" s="627"/>
      <c r="CJ46" s="627"/>
      <c r="CK46" s="627"/>
      <c r="CL46" s="627"/>
      <c r="CM46" s="627"/>
      <c r="CN46" s="627"/>
      <c r="CO46" s="627"/>
      <c r="CP46" s="627"/>
      <c r="CQ46" s="628"/>
      <c r="CR46" s="629">
        <v>433044</v>
      </c>
      <c r="CS46" s="630"/>
      <c r="CT46" s="630"/>
      <c r="CU46" s="630"/>
      <c r="CV46" s="630"/>
      <c r="CW46" s="630"/>
      <c r="CX46" s="630"/>
      <c r="CY46" s="631"/>
      <c r="CZ46" s="632">
        <v>9.3000000000000007</v>
      </c>
      <c r="DA46" s="633"/>
      <c r="DB46" s="633"/>
      <c r="DC46" s="634"/>
      <c r="DD46" s="635">
        <v>407052</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362</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363</v>
      </c>
      <c r="CG47" s="627"/>
      <c r="CH47" s="627"/>
      <c r="CI47" s="627"/>
      <c r="CJ47" s="627"/>
      <c r="CK47" s="627"/>
      <c r="CL47" s="627"/>
      <c r="CM47" s="627"/>
      <c r="CN47" s="627"/>
      <c r="CO47" s="627"/>
      <c r="CP47" s="627"/>
      <c r="CQ47" s="628"/>
      <c r="CR47" s="629" t="s">
        <v>227</v>
      </c>
      <c r="CS47" s="640"/>
      <c r="CT47" s="640"/>
      <c r="CU47" s="640"/>
      <c r="CV47" s="640"/>
      <c r="CW47" s="640"/>
      <c r="CX47" s="640"/>
      <c r="CY47" s="641"/>
      <c r="CZ47" s="632" t="s">
        <v>227</v>
      </c>
      <c r="DA47" s="642"/>
      <c r="DB47" s="642"/>
      <c r="DC47" s="643"/>
      <c r="DD47" s="635" t="s">
        <v>246</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364</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365</v>
      </c>
      <c r="CG48" s="627"/>
      <c r="CH48" s="627"/>
      <c r="CI48" s="627"/>
      <c r="CJ48" s="627"/>
      <c r="CK48" s="627"/>
      <c r="CL48" s="627"/>
      <c r="CM48" s="627"/>
      <c r="CN48" s="627"/>
      <c r="CO48" s="627"/>
      <c r="CP48" s="627"/>
      <c r="CQ48" s="628"/>
      <c r="CR48" s="629" t="s">
        <v>227</v>
      </c>
      <c r="CS48" s="630"/>
      <c r="CT48" s="630"/>
      <c r="CU48" s="630"/>
      <c r="CV48" s="630"/>
      <c r="CW48" s="630"/>
      <c r="CX48" s="630"/>
      <c r="CY48" s="631"/>
      <c r="CZ48" s="632" t="s">
        <v>246</v>
      </c>
      <c r="DA48" s="633"/>
      <c r="DB48" s="633"/>
      <c r="DC48" s="634"/>
      <c r="DD48" s="635" t="s">
        <v>246</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366</v>
      </c>
      <c r="CE49" s="607"/>
      <c r="CF49" s="607"/>
      <c r="CG49" s="607"/>
      <c r="CH49" s="607"/>
      <c r="CI49" s="607"/>
      <c r="CJ49" s="607"/>
      <c r="CK49" s="607"/>
      <c r="CL49" s="607"/>
      <c r="CM49" s="607"/>
      <c r="CN49" s="607"/>
      <c r="CO49" s="607"/>
      <c r="CP49" s="607"/>
      <c r="CQ49" s="608"/>
      <c r="CR49" s="609">
        <v>4638232</v>
      </c>
      <c r="CS49" s="610"/>
      <c r="CT49" s="610"/>
      <c r="CU49" s="610"/>
      <c r="CV49" s="610"/>
      <c r="CW49" s="610"/>
      <c r="CX49" s="610"/>
      <c r="CY49" s="611"/>
      <c r="CZ49" s="612">
        <v>100</v>
      </c>
      <c r="DA49" s="613"/>
      <c r="DB49" s="613"/>
      <c r="DC49" s="614"/>
      <c r="DD49" s="615">
        <v>3509211</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22" t="s">
        <v>367</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3" t="s">
        <v>368</v>
      </c>
      <c r="DK2" s="1124"/>
      <c r="DL2" s="1124"/>
      <c r="DM2" s="1124"/>
      <c r="DN2" s="1124"/>
      <c r="DO2" s="1125"/>
      <c r="DP2" s="231"/>
      <c r="DQ2" s="1123" t="s">
        <v>369</v>
      </c>
      <c r="DR2" s="1124"/>
      <c r="DS2" s="1124"/>
      <c r="DT2" s="1124"/>
      <c r="DU2" s="1124"/>
      <c r="DV2" s="1124"/>
      <c r="DW2" s="1124"/>
      <c r="DX2" s="1124"/>
      <c r="DY2" s="1124"/>
      <c r="DZ2" s="1125"/>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91" t="s">
        <v>370</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35"/>
      <c r="BA4" s="235"/>
      <c r="BB4" s="235"/>
      <c r="BC4" s="235"/>
      <c r="BD4" s="235"/>
      <c r="BE4" s="236"/>
      <c r="BF4" s="236"/>
      <c r="BG4" s="236"/>
      <c r="BH4" s="236"/>
      <c r="BI4" s="236"/>
      <c r="BJ4" s="236"/>
      <c r="BK4" s="236"/>
      <c r="BL4" s="236"/>
      <c r="BM4" s="236"/>
      <c r="BN4" s="236"/>
      <c r="BO4" s="236"/>
      <c r="BP4" s="236"/>
      <c r="BQ4" s="759" t="s">
        <v>371</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15">
      <c r="A5" s="1027" t="s">
        <v>372</v>
      </c>
      <c r="B5" s="1028"/>
      <c r="C5" s="1028"/>
      <c r="D5" s="1028"/>
      <c r="E5" s="1028"/>
      <c r="F5" s="1028"/>
      <c r="G5" s="1028"/>
      <c r="H5" s="1028"/>
      <c r="I5" s="1028"/>
      <c r="J5" s="1028"/>
      <c r="K5" s="1028"/>
      <c r="L5" s="1028"/>
      <c r="M5" s="1028"/>
      <c r="N5" s="1028"/>
      <c r="O5" s="1028"/>
      <c r="P5" s="1029"/>
      <c r="Q5" s="1033" t="s">
        <v>373</v>
      </c>
      <c r="R5" s="1034"/>
      <c r="S5" s="1034"/>
      <c r="T5" s="1034"/>
      <c r="U5" s="1035"/>
      <c r="V5" s="1033" t="s">
        <v>374</v>
      </c>
      <c r="W5" s="1034"/>
      <c r="X5" s="1034"/>
      <c r="Y5" s="1034"/>
      <c r="Z5" s="1035"/>
      <c r="AA5" s="1033" t="s">
        <v>375</v>
      </c>
      <c r="AB5" s="1034"/>
      <c r="AC5" s="1034"/>
      <c r="AD5" s="1034"/>
      <c r="AE5" s="1034"/>
      <c r="AF5" s="1126" t="s">
        <v>376</v>
      </c>
      <c r="AG5" s="1034"/>
      <c r="AH5" s="1034"/>
      <c r="AI5" s="1034"/>
      <c r="AJ5" s="1047"/>
      <c r="AK5" s="1034" t="s">
        <v>377</v>
      </c>
      <c r="AL5" s="1034"/>
      <c r="AM5" s="1034"/>
      <c r="AN5" s="1034"/>
      <c r="AO5" s="1035"/>
      <c r="AP5" s="1033" t="s">
        <v>378</v>
      </c>
      <c r="AQ5" s="1034"/>
      <c r="AR5" s="1034"/>
      <c r="AS5" s="1034"/>
      <c r="AT5" s="1035"/>
      <c r="AU5" s="1033" t="s">
        <v>379</v>
      </c>
      <c r="AV5" s="1034"/>
      <c r="AW5" s="1034"/>
      <c r="AX5" s="1034"/>
      <c r="AY5" s="1047"/>
      <c r="AZ5" s="235"/>
      <c r="BA5" s="235"/>
      <c r="BB5" s="235"/>
      <c r="BC5" s="235"/>
      <c r="BD5" s="235"/>
      <c r="BE5" s="236"/>
      <c r="BF5" s="236"/>
      <c r="BG5" s="236"/>
      <c r="BH5" s="236"/>
      <c r="BI5" s="236"/>
      <c r="BJ5" s="236"/>
      <c r="BK5" s="236"/>
      <c r="BL5" s="236"/>
      <c r="BM5" s="236"/>
      <c r="BN5" s="236"/>
      <c r="BO5" s="236"/>
      <c r="BP5" s="236"/>
      <c r="BQ5" s="1027" t="s">
        <v>380</v>
      </c>
      <c r="BR5" s="1028"/>
      <c r="BS5" s="1028"/>
      <c r="BT5" s="1028"/>
      <c r="BU5" s="1028"/>
      <c r="BV5" s="1028"/>
      <c r="BW5" s="1028"/>
      <c r="BX5" s="1028"/>
      <c r="BY5" s="1028"/>
      <c r="BZ5" s="1028"/>
      <c r="CA5" s="1028"/>
      <c r="CB5" s="1028"/>
      <c r="CC5" s="1028"/>
      <c r="CD5" s="1028"/>
      <c r="CE5" s="1028"/>
      <c r="CF5" s="1028"/>
      <c r="CG5" s="1029"/>
      <c r="CH5" s="1033" t="s">
        <v>381</v>
      </c>
      <c r="CI5" s="1034"/>
      <c r="CJ5" s="1034"/>
      <c r="CK5" s="1034"/>
      <c r="CL5" s="1035"/>
      <c r="CM5" s="1033" t="s">
        <v>382</v>
      </c>
      <c r="CN5" s="1034"/>
      <c r="CO5" s="1034"/>
      <c r="CP5" s="1034"/>
      <c r="CQ5" s="1035"/>
      <c r="CR5" s="1033" t="s">
        <v>383</v>
      </c>
      <c r="CS5" s="1034"/>
      <c r="CT5" s="1034"/>
      <c r="CU5" s="1034"/>
      <c r="CV5" s="1035"/>
      <c r="CW5" s="1033" t="s">
        <v>384</v>
      </c>
      <c r="CX5" s="1034"/>
      <c r="CY5" s="1034"/>
      <c r="CZ5" s="1034"/>
      <c r="DA5" s="1035"/>
      <c r="DB5" s="1033" t="s">
        <v>385</v>
      </c>
      <c r="DC5" s="1034"/>
      <c r="DD5" s="1034"/>
      <c r="DE5" s="1034"/>
      <c r="DF5" s="1035"/>
      <c r="DG5" s="1116" t="s">
        <v>386</v>
      </c>
      <c r="DH5" s="1117"/>
      <c r="DI5" s="1117"/>
      <c r="DJ5" s="1117"/>
      <c r="DK5" s="1118"/>
      <c r="DL5" s="1116" t="s">
        <v>387</v>
      </c>
      <c r="DM5" s="1117"/>
      <c r="DN5" s="1117"/>
      <c r="DO5" s="1117"/>
      <c r="DP5" s="1118"/>
      <c r="DQ5" s="1033" t="s">
        <v>388</v>
      </c>
      <c r="DR5" s="1034"/>
      <c r="DS5" s="1034"/>
      <c r="DT5" s="1034"/>
      <c r="DU5" s="1035"/>
      <c r="DV5" s="1033" t="s">
        <v>379</v>
      </c>
      <c r="DW5" s="1034"/>
      <c r="DX5" s="1034"/>
      <c r="DY5" s="1034"/>
      <c r="DZ5" s="1047"/>
      <c r="EA5" s="237"/>
    </row>
    <row r="6" spans="1:131" s="238"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35"/>
      <c r="BA6" s="235"/>
      <c r="BB6" s="235"/>
      <c r="BC6" s="235"/>
      <c r="BD6" s="235"/>
      <c r="BE6" s="236"/>
      <c r="BF6" s="236"/>
      <c r="BG6" s="236"/>
      <c r="BH6" s="236"/>
      <c r="BI6" s="236"/>
      <c r="BJ6" s="236"/>
      <c r="BK6" s="236"/>
      <c r="BL6" s="236"/>
      <c r="BM6" s="236"/>
      <c r="BN6" s="236"/>
      <c r="BO6" s="236"/>
      <c r="BP6" s="236"/>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37"/>
    </row>
    <row r="7" spans="1:131" s="238" customFormat="1" ht="26.25" customHeight="1" thickTop="1" x14ac:dyDescent="0.15">
      <c r="A7" s="239">
        <v>1</v>
      </c>
      <c r="B7" s="1079" t="s">
        <v>389</v>
      </c>
      <c r="C7" s="1080"/>
      <c r="D7" s="1080"/>
      <c r="E7" s="1080"/>
      <c r="F7" s="1080"/>
      <c r="G7" s="1080"/>
      <c r="H7" s="1080"/>
      <c r="I7" s="1080"/>
      <c r="J7" s="1080"/>
      <c r="K7" s="1080"/>
      <c r="L7" s="1080"/>
      <c r="M7" s="1080"/>
      <c r="N7" s="1080"/>
      <c r="O7" s="1080"/>
      <c r="P7" s="1081"/>
      <c r="Q7" s="1134">
        <v>4859</v>
      </c>
      <c r="R7" s="1135"/>
      <c r="S7" s="1135"/>
      <c r="T7" s="1135"/>
      <c r="U7" s="1135"/>
      <c r="V7" s="1135">
        <v>4624</v>
      </c>
      <c r="W7" s="1135"/>
      <c r="X7" s="1135"/>
      <c r="Y7" s="1135"/>
      <c r="Z7" s="1135"/>
      <c r="AA7" s="1135">
        <v>235</v>
      </c>
      <c r="AB7" s="1135"/>
      <c r="AC7" s="1135"/>
      <c r="AD7" s="1135"/>
      <c r="AE7" s="1136"/>
      <c r="AF7" s="1137">
        <v>231</v>
      </c>
      <c r="AG7" s="1138"/>
      <c r="AH7" s="1138"/>
      <c r="AI7" s="1138"/>
      <c r="AJ7" s="1139"/>
      <c r="AK7" s="1140">
        <v>16</v>
      </c>
      <c r="AL7" s="1141"/>
      <c r="AM7" s="1141"/>
      <c r="AN7" s="1141"/>
      <c r="AO7" s="1141"/>
      <c r="AP7" s="1141">
        <v>3273</v>
      </c>
      <c r="AQ7" s="1141"/>
      <c r="AR7" s="1141"/>
      <c r="AS7" s="1141"/>
      <c r="AT7" s="1141"/>
      <c r="AU7" s="1142"/>
      <c r="AV7" s="1142"/>
      <c r="AW7" s="1142"/>
      <c r="AX7" s="1142"/>
      <c r="AY7" s="1143"/>
      <c r="AZ7" s="235"/>
      <c r="BA7" s="235"/>
      <c r="BB7" s="235"/>
      <c r="BC7" s="235"/>
      <c r="BD7" s="235"/>
      <c r="BE7" s="236"/>
      <c r="BF7" s="236"/>
      <c r="BG7" s="236"/>
      <c r="BH7" s="236"/>
      <c r="BI7" s="236"/>
      <c r="BJ7" s="236"/>
      <c r="BK7" s="236"/>
      <c r="BL7" s="236"/>
      <c r="BM7" s="236"/>
      <c r="BN7" s="236"/>
      <c r="BO7" s="236"/>
      <c r="BP7" s="236"/>
      <c r="BQ7" s="239">
        <v>1</v>
      </c>
      <c r="BR7" s="240" t="s">
        <v>590</v>
      </c>
      <c r="BS7" s="1131" t="s">
        <v>591</v>
      </c>
      <c r="BT7" s="1132"/>
      <c r="BU7" s="1132"/>
      <c r="BV7" s="1132"/>
      <c r="BW7" s="1132"/>
      <c r="BX7" s="1132"/>
      <c r="BY7" s="1132"/>
      <c r="BZ7" s="1132"/>
      <c r="CA7" s="1132"/>
      <c r="CB7" s="1132"/>
      <c r="CC7" s="1132"/>
      <c r="CD7" s="1132"/>
      <c r="CE7" s="1132"/>
      <c r="CF7" s="1132"/>
      <c r="CG7" s="1144"/>
      <c r="CH7" s="1128">
        <v>88</v>
      </c>
      <c r="CI7" s="1129"/>
      <c r="CJ7" s="1129"/>
      <c r="CK7" s="1129"/>
      <c r="CL7" s="1130"/>
      <c r="CM7" s="1128">
        <v>718</v>
      </c>
      <c r="CN7" s="1129"/>
      <c r="CO7" s="1129"/>
      <c r="CP7" s="1129"/>
      <c r="CQ7" s="1130"/>
      <c r="CR7" s="1128">
        <v>5</v>
      </c>
      <c r="CS7" s="1129"/>
      <c r="CT7" s="1129"/>
      <c r="CU7" s="1129"/>
      <c r="CV7" s="1130"/>
      <c r="CW7" s="1128" t="s">
        <v>575</v>
      </c>
      <c r="CX7" s="1129"/>
      <c r="CY7" s="1129"/>
      <c r="CZ7" s="1129"/>
      <c r="DA7" s="1130"/>
      <c r="DB7" s="1128" t="s">
        <v>575</v>
      </c>
      <c r="DC7" s="1129"/>
      <c r="DD7" s="1129"/>
      <c r="DE7" s="1129"/>
      <c r="DF7" s="1130"/>
      <c r="DG7" s="1128" t="s">
        <v>575</v>
      </c>
      <c r="DH7" s="1129"/>
      <c r="DI7" s="1129"/>
      <c r="DJ7" s="1129"/>
      <c r="DK7" s="1130"/>
      <c r="DL7" s="1128" t="s">
        <v>575</v>
      </c>
      <c r="DM7" s="1129"/>
      <c r="DN7" s="1129"/>
      <c r="DO7" s="1129"/>
      <c r="DP7" s="1130"/>
      <c r="DQ7" s="1128" t="s">
        <v>575</v>
      </c>
      <c r="DR7" s="1129"/>
      <c r="DS7" s="1129"/>
      <c r="DT7" s="1129"/>
      <c r="DU7" s="1130"/>
      <c r="DV7" s="1131"/>
      <c r="DW7" s="1132"/>
      <c r="DX7" s="1132"/>
      <c r="DY7" s="1132"/>
      <c r="DZ7" s="1133"/>
      <c r="EA7" s="237"/>
    </row>
    <row r="8" spans="1:131" s="238" customFormat="1" ht="26.25" customHeight="1" x14ac:dyDescent="0.15">
      <c r="A8" s="241">
        <v>2</v>
      </c>
      <c r="B8" s="1062" t="s">
        <v>390</v>
      </c>
      <c r="C8" s="1063"/>
      <c r="D8" s="1063"/>
      <c r="E8" s="1063"/>
      <c r="F8" s="1063"/>
      <c r="G8" s="1063"/>
      <c r="H8" s="1063"/>
      <c r="I8" s="1063"/>
      <c r="J8" s="1063"/>
      <c r="K8" s="1063"/>
      <c r="L8" s="1063"/>
      <c r="M8" s="1063"/>
      <c r="N8" s="1063"/>
      <c r="O8" s="1063"/>
      <c r="P8" s="1064"/>
      <c r="Q8" s="1070">
        <v>20</v>
      </c>
      <c r="R8" s="1071"/>
      <c r="S8" s="1071"/>
      <c r="T8" s="1071"/>
      <c r="U8" s="1071"/>
      <c r="V8" s="1071">
        <v>20</v>
      </c>
      <c r="W8" s="1071"/>
      <c r="X8" s="1071"/>
      <c r="Y8" s="1071"/>
      <c r="Z8" s="1071"/>
      <c r="AA8" s="1071" t="s">
        <v>575</v>
      </c>
      <c r="AB8" s="1071"/>
      <c r="AC8" s="1071"/>
      <c r="AD8" s="1071"/>
      <c r="AE8" s="1072"/>
      <c r="AF8" s="1067" t="s">
        <v>227</v>
      </c>
      <c r="AG8" s="1068"/>
      <c r="AH8" s="1068"/>
      <c r="AI8" s="1068"/>
      <c r="AJ8" s="1069"/>
      <c r="AK8" s="1112" t="s">
        <v>575</v>
      </c>
      <c r="AL8" s="1113"/>
      <c r="AM8" s="1113"/>
      <c r="AN8" s="1113"/>
      <c r="AO8" s="1113"/>
      <c r="AP8" s="1113" t="s">
        <v>575</v>
      </c>
      <c r="AQ8" s="1113"/>
      <c r="AR8" s="1113"/>
      <c r="AS8" s="1113"/>
      <c r="AT8" s="1113"/>
      <c r="AU8" s="1114"/>
      <c r="AV8" s="1114"/>
      <c r="AW8" s="1114"/>
      <c r="AX8" s="1114"/>
      <c r="AY8" s="1115"/>
      <c r="AZ8" s="235"/>
      <c r="BA8" s="235"/>
      <c r="BB8" s="235"/>
      <c r="BC8" s="235"/>
      <c r="BD8" s="235"/>
      <c r="BE8" s="236"/>
      <c r="BF8" s="236"/>
      <c r="BG8" s="236"/>
      <c r="BH8" s="236"/>
      <c r="BI8" s="236"/>
      <c r="BJ8" s="236"/>
      <c r="BK8" s="236"/>
      <c r="BL8" s="236"/>
      <c r="BM8" s="236"/>
      <c r="BN8" s="236"/>
      <c r="BO8" s="236"/>
      <c r="BP8" s="236"/>
      <c r="BQ8" s="241">
        <v>2</v>
      </c>
      <c r="BR8" s="242"/>
      <c r="BS8" s="1024"/>
      <c r="BT8" s="1025"/>
      <c r="BU8" s="1025"/>
      <c r="BV8" s="1025"/>
      <c r="BW8" s="1025"/>
      <c r="BX8" s="1025"/>
      <c r="BY8" s="1025"/>
      <c r="BZ8" s="1025"/>
      <c r="CA8" s="1025"/>
      <c r="CB8" s="1025"/>
      <c r="CC8" s="1025"/>
      <c r="CD8" s="1025"/>
      <c r="CE8" s="1025"/>
      <c r="CF8" s="1025"/>
      <c r="CG8" s="1046"/>
      <c r="CH8" s="1021"/>
      <c r="CI8" s="1022"/>
      <c r="CJ8" s="1022"/>
      <c r="CK8" s="1022"/>
      <c r="CL8" s="1023"/>
      <c r="CM8" s="1021"/>
      <c r="CN8" s="1022"/>
      <c r="CO8" s="1022"/>
      <c r="CP8" s="1022"/>
      <c r="CQ8" s="1023"/>
      <c r="CR8" s="1021"/>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37"/>
    </row>
    <row r="9" spans="1:131" s="238" customFormat="1" ht="26.25" customHeight="1" x14ac:dyDescent="0.15">
      <c r="A9" s="241">
        <v>3</v>
      </c>
      <c r="B9" s="1062"/>
      <c r="C9" s="1063"/>
      <c r="D9" s="1063"/>
      <c r="E9" s="1063"/>
      <c r="F9" s="1063"/>
      <c r="G9" s="1063"/>
      <c r="H9" s="1063"/>
      <c r="I9" s="1063"/>
      <c r="J9" s="1063"/>
      <c r="K9" s="1063"/>
      <c r="L9" s="1063"/>
      <c r="M9" s="1063"/>
      <c r="N9" s="1063"/>
      <c r="O9" s="1063"/>
      <c r="P9" s="1064"/>
      <c r="Q9" s="1070"/>
      <c r="R9" s="1071"/>
      <c r="S9" s="1071"/>
      <c r="T9" s="1071"/>
      <c r="U9" s="1071"/>
      <c r="V9" s="1071"/>
      <c r="W9" s="1071"/>
      <c r="X9" s="1071"/>
      <c r="Y9" s="1071"/>
      <c r="Z9" s="1071"/>
      <c r="AA9" s="1071"/>
      <c r="AB9" s="1071"/>
      <c r="AC9" s="1071"/>
      <c r="AD9" s="1071"/>
      <c r="AE9" s="1072"/>
      <c r="AF9" s="1067"/>
      <c r="AG9" s="1068"/>
      <c r="AH9" s="1068"/>
      <c r="AI9" s="1068"/>
      <c r="AJ9" s="1069"/>
      <c r="AK9" s="1112"/>
      <c r="AL9" s="1113"/>
      <c r="AM9" s="1113"/>
      <c r="AN9" s="1113"/>
      <c r="AO9" s="1113"/>
      <c r="AP9" s="1113"/>
      <c r="AQ9" s="1113"/>
      <c r="AR9" s="1113"/>
      <c r="AS9" s="1113"/>
      <c r="AT9" s="1113"/>
      <c r="AU9" s="1114"/>
      <c r="AV9" s="1114"/>
      <c r="AW9" s="1114"/>
      <c r="AX9" s="1114"/>
      <c r="AY9" s="1115"/>
      <c r="AZ9" s="235"/>
      <c r="BA9" s="235"/>
      <c r="BB9" s="235"/>
      <c r="BC9" s="235"/>
      <c r="BD9" s="235"/>
      <c r="BE9" s="236"/>
      <c r="BF9" s="236"/>
      <c r="BG9" s="236"/>
      <c r="BH9" s="236"/>
      <c r="BI9" s="236"/>
      <c r="BJ9" s="236"/>
      <c r="BK9" s="236"/>
      <c r="BL9" s="236"/>
      <c r="BM9" s="236"/>
      <c r="BN9" s="236"/>
      <c r="BO9" s="236"/>
      <c r="BP9" s="236"/>
      <c r="BQ9" s="241">
        <v>3</v>
      </c>
      <c r="BR9" s="242"/>
      <c r="BS9" s="1024"/>
      <c r="BT9" s="1025"/>
      <c r="BU9" s="1025"/>
      <c r="BV9" s="1025"/>
      <c r="BW9" s="1025"/>
      <c r="BX9" s="1025"/>
      <c r="BY9" s="1025"/>
      <c r="BZ9" s="1025"/>
      <c r="CA9" s="1025"/>
      <c r="CB9" s="1025"/>
      <c r="CC9" s="1025"/>
      <c r="CD9" s="1025"/>
      <c r="CE9" s="1025"/>
      <c r="CF9" s="1025"/>
      <c r="CG9" s="1046"/>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37"/>
    </row>
    <row r="10" spans="1:131" s="238" customFormat="1" ht="26.25" customHeight="1" x14ac:dyDescent="0.15">
      <c r="A10" s="241">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2"/>
      <c r="AL10" s="1113"/>
      <c r="AM10" s="1113"/>
      <c r="AN10" s="1113"/>
      <c r="AO10" s="1113"/>
      <c r="AP10" s="1113"/>
      <c r="AQ10" s="1113"/>
      <c r="AR10" s="1113"/>
      <c r="AS10" s="1113"/>
      <c r="AT10" s="1113"/>
      <c r="AU10" s="1114"/>
      <c r="AV10" s="1114"/>
      <c r="AW10" s="1114"/>
      <c r="AX10" s="1114"/>
      <c r="AY10" s="1115"/>
      <c r="AZ10" s="235"/>
      <c r="BA10" s="235"/>
      <c r="BB10" s="235"/>
      <c r="BC10" s="235"/>
      <c r="BD10" s="235"/>
      <c r="BE10" s="236"/>
      <c r="BF10" s="236"/>
      <c r="BG10" s="236"/>
      <c r="BH10" s="236"/>
      <c r="BI10" s="236"/>
      <c r="BJ10" s="236"/>
      <c r="BK10" s="236"/>
      <c r="BL10" s="236"/>
      <c r="BM10" s="236"/>
      <c r="BN10" s="236"/>
      <c r="BO10" s="236"/>
      <c r="BP10" s="236"/>
      <c r="BQ10" s="241">
        <v>4</v>
      </c>
      <c r="BR10" s="242"/>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37"/>
    </row>
    <row r="11" spans="1:131" s="238" customFormat="1" ht="26.25" customHeight="1" x14ac:dyDescent="0.15">
      <c r="A11" s="241">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35"/>
      <c r="BA11" s="235"/>
      <c r="BB11" s="235"/>
      <c r="BC11" s="235"/>
      <c r="BD11" s="235"/>
      <c r="BE11" s="236"/>
      <c r="BF11" s="236"/>
      <c r="BG11" s="236"/>
      <c r="BH11" s="236"/>
      <c r="BI11" s="236"/>
      <c r="BJ11" s="236"/>
      <c r="BK11" s="236"/>
      <c r="BL11" s="236"/>
      <c r="BM11" s="236"/>
      <c r="BN11" s="236"/>
      <c r="BO11" s="236"/>
      <c r="BP11" s="236"/>
      <c r="BQ11" s="241">
        <v>5</v>
      </c>
      <c r="BR11" s="242"/>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37"/>
    </row>
    <row r="12" spans="1:131" s="238" customFormat="1" ht="26.25" customHeight="1" x14ac:dyDescent="0.15">
      <c r="A12" s="241">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35"/>
      <c r="BA12" s="235"/>
      <c r="BB12" s="235"/>
      <c r="BC12" s="235"/>
      <c r="BD12" s="235"/>
      <c r="BE12" s="236"/>
      <c r="BF12" s="236"/>
      <c r="BG12" s="236"/>
      <c r="BH12" s="236"/>
      <c r="BI12" s="236"/>
      <c r="BJ12" s="236"/>
      <c r="BK12" s="236"/>
      <c r="BL12" s="236"/>
      <c r="BM12" s="236"/>
      <c r="BN12" s="236"/>
      <c r="BO12" s="236"/>
      <c r="BP12" s="236"/>
      <c r="BQ12" s="241">
        <v>6</v>
      </c>
      <c r="BR12" s="242"/>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37"/>
    </row>
    <row r="13" spans="1:131" s="238" customFormat="1" ht="26.25" customHeight="1" x14ac:dyDescent="0.15">
      <c r="A13" s="241">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35"/>
      <c r="BA13" s="235"/>
      <c r="BB13" s="235"/>
      <c r="BC13" s="235"/>
      <c r="BD13" s="235"/>
      <c r="BE13" s="236"/>
      <c r="BF13" s="236"/>
      <c r="BG13" s="236"/>
      <c r="BH13" s="236"/>
      <c r="BI13" s="236"/>
      <c r="BJ13" s="236"/>
      <c r="BK13" s="236"/>
      <c r="BL13" s="236"/>
      <c r="BM13" s="236"/>
      <c r="BN13" s="236"/>
      <c r="BO13" s="236"/>
      <c r="BP13" s="236"/>
      <c r="BQ13" s="241">
        <v>7</v>
      </c>
      <c r="BR13" s="242"/>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37"/>
    </row>
    <row r="14" spans="1:131" s="238" customFormat="1" ht="26.25" customHeight="1" x14ac:dyDescent="0.15">
      <c r="A14" s="241">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35"/>
      <c r="BA14" s="235"/>
      <c r="BB14" s="235"/>
      <c r="BC14" s="235"/>
      <c r="BD14" s="235"/>
      <c r="BE14" s="236"/>
      <c r="BF14" s="236"/>
      <c r="BG14" s="236"/>
      <c r="BH14" s="236"/>
      <c r="BI14" s="236"/>
      <c r="BJ14" s="236"/>
      <c r="BK14" s="236"/>
      <c r="BL14" s="236"/>
      <c r="BM14" s="236"/>
      <c r="BN14" s="236"/>
      <c r="BO14" s="236"/>
      <c r="BP14" s="236"/>
      <c r="BQ14" s="241">
        <v>8</v>
      </c>
      <c r="BR14" s="242"/>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37"/>
    </row>
    <row r="15" spans="1:131" s="238" customFormat="1" ht="26.25" customHeight="1" x14ac:dyDescent="0.15">
      <c r="A15" s="241">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35"/>
      <c r="BA15" s="235"/>
      <c r="BB15" s="235"/>
      <c r="BC15" s="235"/>
      <c r="BD15" s="235"/>
      <c r="BE15" s="236"/>
      <c r="BF15" s="236"/>
      <c r="BG15" s="236"/>
      <c r="BH15" s="236"/>
      <c r="BI15" s="236"/>
      <c r="BJ15" s="236"/>
      <c r="BK15" s="236"/>
      <c r="BL15" s="236"/>
      <c r="BM15" s="236"/>
      <c r="BN15" s="236"/>
      <c r="BO15" s="236"/>
      <c r="BP15" s="236"/>
      <c r="BQ15" s="241">
        <v>9</v>
      </c>
      <c r="BR15" s="242"/>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37"/>
    </row>
    <row r="16" spans="1:131" s="238" customFormat="1" ht="26.25" customHeight="1" x14ac:dyDescent="0.15">
      <c r="A16" s="241">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35"/>
      <c r="BA16" s="235"/>
      <c r="BB16" s="235"/>
      <c r="BC16" s="235"/>
      <c r="BD16" s="235"/>
      <c r="BE16" s="236"/>
      <c r="BF16" s="236"/>
      <c r="BG16" s="236"/>
      <c r="BH16" s="236"/>
      <c r="BI16" s="236"/>
      <c r="BJ16" s="236"/>
      <c r="BK16" s="236"/>
      <c r="BL16" s="236"/>
      <c r="BM16" s="236"/>
      <c r="BN16" s="236"/>
      <c r="BO16" s="236"/>
      <c r="BP16" s="236"/>
      <c r="BQ16" s="241">
        <v>10</v>
      </c>
      <c r="BR16" s="242"/>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37"/>
    </row>
    <row r="17" spans="1:131" s="238" customFormat="1" ht="26.25" customHeight="1" x14ac:dyDescent="0.15">
      <c r="A17" s="241">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35"/>
      <c r="BA17" s="235"/>
      <c r="BB17" s="235"/>
      <c r="BC17" s="235"/>
      <c r="BD17" s="235"/>
      <c r="BE17" s="236"/>
      <c r="BF17" s="236"/>
      <c r="BG17" s="236"/>
      <c r="BH17" s="236"/>
      <c r="BI17" s="236"/>
      <c r="BJ17" s="236"/>
      <c r="BK17" s="236"/>
      <c r="BL17" s="236"/>
      <c r="BM17" s="236"/>
      <c r="BN17" s="236"/>
      <c r="BO17" s="236"/>
      <c r="BP17" s="236"/>
      <c r="BQ17" s="241">
        <v>11</v>
      </c>
      <c r="BR17" s="242"/>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37"/>
    </row>
    <row r="18" spans="1:131" s="238" customFormat="1" ht="26.25" customHeight="1" x14ac:dyDescent="0.15">
      <c r="A18" s="241">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35"/>
      <c r="BA18" s="235"/>
      <c r="BB18" s="235"/>
      <c r="BC18" s="235"/>
      <c r="BD18" s="235"/>
      <c r="BE18" s="236"/>
      <c r="BF18" s="236"/>
      <c r="BG18" s="236"/>
      <c r="BH18" s="236"/>
      <c r="BI18" s="236"/>
      <c r="BJ18" s="236"/>
      <c r="BK18" s="236"/>
      <c r="BL18" s="236"/>
      <c r="BM18" s="236"/>
      <c r="BN18" s="236"/>
      <c r="BO18" s="236"/>
      <c r="BP18" s="236"/>
      <c r="BQ18" s="241">
        <v>12</v>
      </c>
      <c r="BR18" s="242"/>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37"/>
    </row>
    <row r="19" spans="1:131" s="238" customFormat="1" ht="26.25" customHeight="1" x14ac:dyDescent="0.15">
      <c r="A19" s="241">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35"/>
      <c r="BA19" s="235"/>
      <c r="BB19" s="235"/>
      <c r="BC19" s="235"/>
      <c r="BD19" s="235"/>
      <c r="BE19" s="236"/>
      <c r="BF19" s="236"/>
      <c r="BG19" s="236"/>
      <c r="BH19" s="236"/>
      <c r="BI19" s="236"/>
      <c r="BJ19" s="236"/>
      <c r="BK19" s="236"/>
      <c r="BL19" s="236"/>
      <c r="BM19" s="236"/>
      <c r="BN19" s="236"/>
      <c r="BO19" s="236"/>
      <c r="BP19" s="236"/>
      <c r="BQ19" s="241">
        <v>13</v>
      </c>
      <c r="BR19" s="242"/>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37"/>
    </row>
    <row r="20" spans="1:131" s="238" customFormat="1" ht="26.25" customHeight="1" x14ac:dyDescent="0.15">
      <c r="A20" s="241">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35"/>
      <c r="BA20" s="235"/>
      <c r="BB20" s="235"/>
      <c r="BC20" s="235"/>
      <c r="BD20" s="235"/>
      <c r="BE20" s="236"/>
      <c r="BF20" s="236"/>
      <c r="BG20" s="236"/>
      <c r="BH20" s="236"/>
      <c r="BI20" s="236"/>
      <c r="BJ20" s="236"/>
      <c r="BK20" s="236"/>
      <c r="BL20" s="236"/>
      <c r="BM20" s="236"/>
      <c r="BN20" s="236"/>
      <c r="BO20" s="236"/>
      <c r="BP20" s="236"/>
      <c r="BQ20" s="241">
        <v>14</v>
      </c>
      <c r="BR20" s="242"/>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37"/>
    </row>
    <row r="21" spans="1:131" s="238"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35"/>
      <c r="BA21" s="235"/>
      <c r="BB21" s="235"/>
      <c r="BC21" s="235"/>
      <c r="BD21" s="235"/>
      <c r="BE21" s="236"/>
      <c r="BF21" s="236"/>
      <c r="BG21" s="236"/>
      <c r="BH21" s="236"/>
      <c r="BI21" s="236"/>
      <c r="BJ21" s="236"/>
      <c r="BK21" s="236"/>
      <c r="BL21" s="236"/>
      <c r="BM21" s="236"/>
      <c r="BN21" s="236"/>
      <c r="BO21" s="236"/>
      <c r="BP21" s="236"/>
      <c r="BQ21" s="241">
        <v>15</v>
      </c>
      <c r="BR21" s="242"/>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37"/>
    </row>
    <row r="22" spans="1:131" s="238" customFormat="1" ht="26.25" customHeight="1" x14ac:dyDescent="0.15">
      <c r="A22" s="241">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391</v>
      </c>
      <c r="BA22" s="1060"/>
      <c r="BB22" s="1060"/>
      <c r="BC22" s="1060"/>
      <c r="BD22" s="1061"/>
      <c r="BE22" s="236"/>
      <c r="BF22" s="236"/>
      <c r="BG22" s="236"/>
      <c r="BH22" s="236"/>
      <c r="BI22" s="236"/>
      <c r="BJ22" s="236"/>
      <c r="BK22" s="236"/>
      <c r="BL22" s="236"/>
      <c r="BM22" s="236"/>
      <c r="BN22" s="236"/>
      <c r="BO22" s="236"/>
      <c r="BP22" s="236"/>
      <c r="BQ22" s="241">
        <v>16</v>
      </c>
      <c r="BR22" s="242"/>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37"/>
    </row>
    <row r="23" spans="1:131" s="238" customFormat="1" ht="26.25" customHeight="1" thickBot="1" x14ac:dyDescent="0.2">
      <c r="A23" s="243" t="s">
        <v>392</v>
      </c>
      <c r="B23" s="966" t="s">
        <v>393</v>
      </c>
      <c r="C23" s="967"/>
      <c r="D23" s="967"/>
      <c r="E23" s="967"/>
      <c r="F23" s="967"/>
      <c r="G23" s="967"/>
      <c r="H23" s="967"/>
      <c r="I23" s="967"/>
      <c r="J23" s="967"/>
      <c r="K23" s="967"/>
      <c r="L23" s="967"/>
      <c r="M23" s="967"/>
      <c r="N23" s="967"/>
      <c r="O23" s="967"/>
      <c r="P23" s="977"/>
      <c r="Q23" s="1099">
        <v>4873</v>
      </c>
      <c r="R23" s="1093"/>
      <c r="S23" s="1093"/>
      <c r="T23" s="1093"/>
      <c r="U23" s="1093"/>
      <c r="V23" s="1093">
        <v>4638</v>
      </c>
      <c r="W23" s="1093"/>
      <c r="X23" s="1093"/>
      <c r="Y23" s="1093"/>
      <c r="Z23" s="1093"/>
      <c r="AA23" s="1093">
        <v>235</v>
      </c>
      <c r="AB23" s="1093"/>
      <c r="AC23" s="1093"/>
      <c r="AD23" s="1093"/>
      <c r="AE23" s="1100"/>
      <c r="AF23" s="1101">
        <v>231</v>
      </c>
      <c r="AG23" s="1093"/>
      <c r="AH23" s="1093"/>
      <c r="AI23" s="1093"/>
      <c r="AJ23" s="1102"/>
      <c r="AK23" s="1103"/>
      <c r="AL23" s="1104"/>
      <c r="AM23" s="1104"/>
      <c r="AN23" s="1104"/>
      <c r="AO23" s="1104"/>
      <c r="AP23" s="1093">
        <v>3273</v>
      </c>
      <c r="AQ23" s="1093"/>
      <c r="AR23" s="1093"/>
      <c r="AS23" s="1093"/>
      <c r="AT23" s="1093"/>
      <c r="AU23" s="1094"/>
      <c r="AV23" s="1094"/>
      <c r="AW23" s="1094"/>
      <c r="AX23" s="1094"/>
      <c r="AY23" s="1095"/>
      <c r="AZ23" s="1096" t="s">
        <v>227</v>
      </c>
      <c r="BA23" s="1097"/>
      <c r="BB23" s="1097"/>
      <c r="BC23" s="1097"/>
      <c r="BD23" s="1098"/>
      <c r="BE23" s="236"/>
      <c r="BF23" s="236"/>
      <c r="BG23" s="236"/>
      <c r="BH23" s="236"/>
      <c r="BI23" s="236"/>
      <c r="BJ23" s="236"/>
      <c r="BK23" s="236"/>
      <c r="BL23" s="236"/>
      <c r="BM23" s="236"/>
      <c r="BN23" s="236"/>
      <c r="BO23" s="236"/>
      <c r="BP23" s="236"/>
      <c r="BQ23" s="241">
        <v>17</v>
      </c>
      <c r="BR23" s="242"/>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37"/>
    </row>
    <row r="24" spans="1:131" s="238" customFormat="1" ht="26.25" customHeight="1" x14ac:dyDescent="0.15">
      <c r="A24" s="1092" t="s">
        <v>394</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35"/>
      <c r="BA24" s="235"/>
      <c r="BB24" s="235"/>
      <c r="BC24" s="235"/>
      <c r="BD24" s="235"/>
      <c r="BE24" s="236"/>
      <c r="BF24" s="236"/>
      <c r="BG24" s="236"/>
      <c r="BH24" s="236"/>
      <c r="BI24" s="236"/>
      <c r="BJ24" s="236"/>
      <c r="BK24" s="236"/>
      <c r="BL24" s="236"/>
      <c r="BM24" s="236"/>
      <c r="BN24" s="236"/>
      <c r="BO24" s="236"/>
      <c r="BP24" s="236"/>
      <c r="BQ24" s="241">
        <v>18</v>
      </c>
      <c r="BR24" s="242"/>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37"/>
    </row>
    <row r="25" spans="1:131" ht="26.25" customHeight="1" thickBot="1" x14ac:dyDescent="0.2">
      <c r="A25" s="1091" t="s">
        <v>395</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35"/>
      <c r="BK25" s="235"/>
      <c r="BL25" s="235"/>
      <c r="BM25" s="235"/>
      <c r="BN25" s="235"/>
      <c r="BO25" s="244"/>
      <c r="BP25" s="244"/>
      <c r="BQ25" s="241">
        <v>19</v>
      </c>
      <c r="BR25" s="242"/>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33"/>
    </row>
    <row r="26" spans="1:131" ht="26.25" customHeight="1" x14ac:dyDescent="0.15">
      <c r="A26" s="1027" t="s">
        <v>372</v>
      </c>
      <c r="B26" s="1028"/>
      <c r="C26" s="1028"/>
      <c r="D26" s="1028"/>
      <c r="E26" s="1028"/>
      <c r="F26" s="1028"/>
      <c r="G26" s="1028"/>
      <c r="H26" s="1028"/>
      <c r="I26" s="1028"/>
      <c r="J26" s="1028"/>
      <c r="K26" s="1028"/>
      <c r="L26" s="1028"/>
      <c r="M26" s="1028"/>
      <c r="N26" s="1028"/>
      <c r="O26" s="1028"/>
      <c r="P26" s="1029"/>
      <c r="Q26" s="1033" t="s">
        <v>396</v>
      </c>
      <c r="R26" s="1034"/>
      <c r="S26" s="1034"/>
      <c r="T26" s="1034"/>
      <c r="U26" s="1035"/>
      <c r="V26" s="1033" t="s">
        <v>397</v>
      </c>
      <c r="W26" s="1034"/>
      <c r="X26" s="1034"/>
      <c r="Y26" s="1034"/>
      <c r="Z26" s="1035"/>
      <c r="AA26" s="1033" t="s">
        <v>398</v>
      </c>
      <c r="AB26" s="1034"/>
      <c r="AC26" s="1034"/>
      <c r="AD26" s="1034"/>
      <c r="AE26" s="1034"/>
      <c r="AF26" s="1087" t="s">
        <v>399</v>
      </c>
      <c r="AG26" s="1040"/>
      <c r="AH26" s="1040"/>
      <c r="AI26" s="1040"/>
      <c r="AJ26" s="1088"/>
      <c r="AK26" s="1034" t="s">
        <v>400</v>
      </c>
      <c r="AL26" s="1034"/>
      <c r="AM26" s="1034"/>
      <c r="AN26" s="1034"/>
      <c r="AO26" s="1035"/>
      <c r="AP26" s="1033" t="s">
        <v>401</v>
      </c>
      <c r="AQ26" s="1034"/>
      <c r="AR26" s="1034"/>
      <c r="AS26" s="1034"/>
      <c r="AT26" s="1035"/>
      <c r="AU26" s="1033" t="s">
        <v>402</v>
      </c>
      <c r="AV26" s="1034"/>
      <c r="AW26" s="1034"/>
      <c r="AX26" s="1034"/>
      <c r="AY26" s="1035"/>
      <c r="AZ26" s="1033" t="s">
        <v>403</v>
      </c>
      <c r="BA26" s="1034"/>
      <c r="BB26" s="1034"/>
      <c r="BC26" s="1034"/>
      <c r="BD26" s="1035"/>
      <c r="BE26" s="1033" t="s">
        <v>379</v>
      </c>
      <c r="BF26" s="1034"/>
      <c r="BG26" s="1034"/>
      <c r="BH26" s="1034"/>
      <c r="BI26" s="1047"/>
      <c r="BJ26" s="235"/>
      <c r="BK26" s="235"/>
      <c r="BL26" s="235"/>
      <c r="BM26" s="235"/>
      <c r="BN26" s="235"/>
      <c r="BO26" s="244"/>
      <c r="BP26" s="244"/>
      <c r="BQ26" s="241">
        <v>20</v>
      </c>
      <c r="BR26" s="242"/>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33"/>
    </row>
    <row r="27" spans="1:13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35"/>
      <c r="BK27" s="235"/>
      <c r="BL27" s="235"/>
      <c r="BM27" s="235"/>
      <c r="BN27" s="235"/>
      <c r="BO27" s="244"/>
      <c r="BP27" s="244"/>
      <c r="BQ27" s="241">
        <v>21</v>
      </c>
      <c r="BR27" s="242"/>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33"/>
    </row>
    <row r="28" spans="1:131" ht="26.25" customHeight="1" thickTop="1" x14ac:dyDescent="0.15">
      <c r="A28" s="245">
        <v>1</v>
      </c>
      <c r="B28" s="1079" t="s">
        <v>404</v>
      </c>
      <c r="C28" s="1080"/>
      <c r="D28" s="1080"/>
      <c r="E28" s="1080"/>
      <c r="F28" s="1080"/>
      <c r="G28" s="1080"/>
      <c r="H28" s="1080"/>
      <c r="I28" s="1080"/>
      <c r="J28" s="1080"/>
      <c r="K28" s="1080"/>
      <c r="L28" s="1080"/>
      <c r="M28" s="1080"/>
      <c r="N28" s="1080"/>
      <c r="O28" s="1080"/>
      <c r="P28" s="1081"/>
      <c r="Q28" s="1082">
        <v>950</v>
      </c>
      <c r="R28" s="1083"/>
      <c r="S28" s="1083"/>
      <c r="T28" s="1083"/>
      <c r="U28" s="1083"/>
      <c r="V28" s="1083">
        <v>918</v>
      </c>
      <c r="W28" s="1083"/>
      <c r="X28" s="1083"/>
      <c r="Y28" s="1083"/>
      <c r="Z28" s="1083"/>
      <c r="AA28" s="1083">
        <v>32</v>
      </c>
      <c r="AB28" s="1083"/>
      <c r="AC28" s="1083"/>
      <c r="AD28" s="1083"/>
      <c r="AE28" s="1084"/>
      <c r="AF28" s="1085">
        <v>32</v>
      </c>
      <c r="AG28" s="1083"/>
      <c r="AH28" s="1083"/>
      <c r="AI28" s="1083"/>
      <c r="AJ28" s="1086"/>
      <c r="AK28" s="1074">
        <v>64</v>
      </c>
      <c r="AL28" s="1075"/>
      <c r="AM28" s="1075"/>
      <c r="AN28" s="1075"/>
      <c r="AO28" s="1075"/>
      <c r="AP28" s="1075" t="s">
        <v>575</v>
      </c>
      <c r="AQ28" s="1075"/>
      <c r="AR28" s="1075"/>
      <c r="AS28" s="1075"/>
      <c r="AT28" s="1075"/>
      <c r="AU28" s="1075" t="s">
        <v>575</v>
      </c>
      <c r="AV28" s="1075"/>
      <c r="AW28" s="1075"/>
      <c r="AX28" s="1075"/>
      <c r="AY28" s="1075"/>
      <c r="AZ28" s="1076" t="s">
        <v>575</v>
      </c>
      <c r="BA28" s="1076"/>
      <c r="BB28" s="1076"/>
      <c r="BC28" s="1076"/>
      <c r="BD28" s="1076"/>
      <c r="BE28" s="1077"/>
      <c r="BF28" s="1077"/>
      <c r="BG28" s="1077"/>
      <c r="BH28" s="1077"/>
      <c r="BI28" s="1078"/>
      <c r="BJ28" s="235"/>
      <c r="BK28" s="235"/>
      <c r="BL28" s="235"/>
      <c r="BM28" s="235"/>
      <c r="BN28" s="235"/>
      <c r="BO28" s="244"/>
      <c r="BP28" s="244"/>
      <c r="BQ28" s="241">
        <v>22</v>
      </c>
      <c r="BR28" s="242"/>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33"/>
    </row>
    <row r="29" spans="1:131" ht="26.25" customHeight="1" x14ac:dyDescent="0.15">
      <c r="A29" s="245">
        <v>2</v>
      </c>
      <c r="B29" s="1062" t="s">
        <v>405</v>
      </c>
      <c r="C29" s="1063"/>
      <c r="D29" s="1063"/>
      <c r="E29" s="1063"/>
      <c r="F29" s="1063"/>
      <c r="G29" s="1063"/>
      <c r="H29" s="1063"/>
      <c r="I29" s="1063"/>
      <c r="J29" s="1063"/>
      <c r="K29" s="1063"/>
      <c r="L29" s="1063"/>
      <c r="M29" s="1063"/>
      <c r="N29" s="1063"/>
      <c r="O29" s="1063"/>
      <c r="P29" s="1064"/>
      <c r="Q29" s="1070">
        <v>105</v>
      </c>
      <c r="R29" s="1071"/>
      <c r="S29" s="1071"/>
      <c r="T29" s="1071"/>
      <c r="U29" s="1071"/>
      <c r="V29" s="1071">
        <v>102</v>
      </c>
      <c r="W29" s="1071"/>
      <c r="X29" s="1071"/>
      <c r="Y29" s="1071"/>
      <c r="Z29" s="1071"/>
      <c r="AA29" s="1071">
        <v>3</v>
      </c>
      <c r="AB29" s="1071"/>
      <c r="AC29" s="1071"/>
      <c r="AD29" s="1071"/>
      <c r="AE29" s="1072"/>
      <c r="AF29" s="1067">
        <v>3</v>
      </c>
      <c r="AG29" s="1068"/>
      <c r="AH29" s="1068"/>
      <c r="AI29" s="1068"/>
      <c r="AJ29" s="1069"/>
      <c r="AK29" s="1009">
        <v>25</v>
      </c>
      <c r="AL29" s="1000"/>
      <c r="AM29" s="1000"/>
      <c r="AN29" s="1000"/>
      <c r="AO29" s="1000"/>
      <c r="AP29" s="1000" t="s">
        <v>575</v>
      </c>
      <c r="AQ29" s="1000"/>
      <c r="AR29" s="1000"/>
      <c r="AS29" s="1000"/>
      <c r="AT29" s="1000"/>
      <c r="AU29" s="1000" t="s">
        <v>575</v>
      </c>
      <c r="AV29" s="1000"/>
      <c r="AW29" s="1000"/>
      <c r="AX29" s="1000"/>
      <c r="AY29" s="1000"/>
      <c r="AZ29" s="1073" t="s">
        <v>575</v>
      </c>
      <c r="BA29" s="1073"/>
      <c r="BB29" s="1073"/>
      <c r="BC29" s="1073"/>
      <c r="BD29" s="1073"/>
      <c r="BE29" s="1001"/>
      <c r="BF29" s="1001"/>
      <c r="BG29" s="1001"/>
      <c r="BH29" s="1001"/>
      <c r="BI29" s="1002"/>
      <c r="BJ29" s="235"/>
      <c r="BK29" s="235"/>
      <c r="BL29" s="235"/>
      <c r="BM29" s="235"/>
      <c r="BN29" s="235"/>
      <c r="BO29" s="244"/>
      <c r="BP29" s="244"/>
      <c r="BQ29" s="241">
        <v>23</v>
      </c>
      <c r="BR29" s="242"/>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33"/>
    </row>
    <row r="30" spans="1:131" ht="26.25" customHeight="1" x14ac:dyDescent="0.15">
      <c r="A30" s="245">
        <v>3</v>
      </c>
      <c r="B30" s="1062" t="s">
        <v>406</v>
      </c>
      <c r="C30" s="1063"/>
      <c r="D30" s="1063"/>
      <c r="E30" s="1063"/>
      <c r="F30" s="1063"/>
      <c r="G30" s="1063"/>
      <c r="H30" s="1063"/>
      <c r="I30" s="1063"/>
      <c r="J30" s="1063"/>
      <c r="K30" s="1063"/>
      <c r="L30" s="1063"/>
      <c r="M30" s="1063"/>
      <c r="N30" s="1063"/>
      <c r="O30" s="1063"/>
      <c r="P30" s="1064"/>
      <c r="Q30" s="1070">
        <v>126</v>
      </c>
      <c r="R30" s="1071"/>
      <c r="S30" s="1071"/>
      <c r="T30" s="1071"/>
      <c r="U30" s="1071"/>
      <c r="V30" s="1071">
        <v>86</v>
      </c>
      <c r="W30" s="1071"/>
      <c r="X30" s="1071"/>
      <c r="Y30" s="1071"/>
      <c r="Z30" s="1071"/>
      <c r="AA30" s="1071">
        <v>40</v>
      </c>
      <c r="AB30" s="1071"/>
      <c r="AC30" s="1071"/>
      <c r="AD30" s="1071"/>
      <c r="AE30" s="1072"/>
      <c r="AF30" s="1067">
        <v>289</v>
      </c>
      <c r="AG30" s="1068"/>
      <c r="AH30" s="1068"/>
      <c r="AI30" s="1068"/>
      <c r="AJ30" s="1069"/>
      <c r="AK30" s="1009">
        <v>3</v>
      </c>
      <c r="AL30" s="1000"/>
      <c r="AM30" s="1000"/>
      <c r="AN30" s="1000"/>
      <c r="AO30" s="1000"/>
      <c r="AP30" s="1000">
        <v>276</v>
      </c>
      <c r="AQ30" s="1000"/>
      <c r="AR30" s="1000"/>
      <c r="AS30" s="1000"/>
      <c r="AT30" s="1000"/>
      <c r="AU30" s="1000">
        <v>4</v>
      </c>
      <c r="AV30" s="1000"/>
      <c r="AW30" s="1000"/>
      <c r="AX30" s="1000"/>
      <c r="AY30" s="1000"/>
      <c r="AZ30" s="1073" t="s">
        <v>575</v>
      </c>
      <c r="BA30" s="1073"/>
      <c r="BB30" s="1073"/>
      <c r="BC30" s="1073"/>
      <c r="BD30" s="1073"/>
      <c r="BE30" s="1001" t="s">
        <v>407</v>
      </c>
      <c r="BF30" s="1001"/>
      <c r="BG30" s="1001"/>
      <c r="BH30" s="1001"/>
      <c r="BI30" s="1002"/>
      <c r="BJ30" s="235"/>
      <c r="BK30" s="235"/>
      <c r="BL30" s="235"/>
      <c r="BM30" s="235"/>
      <c r="BN30" s="235"/>
      <c r="BO30" s="244"/>
      <c r="BP30" s="244"/>
      <c r="BQ30" s="241">
        <v>24</v>
      </c>
      <c r="BR30" s="242"/>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33"/>
    </row>
    <row r="31" spans="1:131" ht="26.25" customHeight="1" x14ac:dyDescent="0.15">
      <c r="A31" s="245">
        <v>4</v>
      </c>
      <c r="B31" s="1062" t="s">
        <v>408</v>
      </c>
      <c r="C31" s="1063"/>
      <c r="D31" s="1063"/>
      <c r="E31" s="1063"/>
      <c r="F31" s="1063"/>
      <c r="G31" s="1063"/>
      <c r="H31" s="1063"/>
      <c r="I31" s="1063"/>
      <c r="J31" s="1063"/>
      <c r="K31" s="1063"/>
      <c r="L31" s="1063"/>
      <c r="M31" s="1063"/>
      <c r="N31" s="1063"/>
      <c r="O31" s="1063"/>
      <c r="P31" s="1064"/>
      <c r="Q31" s="1070">
        <v>560</v>
      </c>
      <c r="R31" s="1071"/>
      <c r="S31" s="1071"/>
      <c r="T31" s="1071"/>
      <c r="U31" s="1071"/>
      <c r="V31" s="1071">
        <v>548</v>
      </c>
      <c r="W31" s="1071"/>
      <c r="X31" s="1071"/>
      <c r="Y31" s="1071"/>
      <c r="Z31" s="1071"/>
      <c r="AA31" s="1071">
        <v>12</v>
      </c>
      <c r="AB31" s="1071"/>
      <c r="AC31" s="1071"/>
      <c r="AD31" s="1071"/>
      <c r="AE31" s="1072"/>
      <c r="AF31" s="1067">
        <v>12</v>
      </c>
      <c r="AG31" s="1068"/>
      <c r="AH31" s="1068"/>
      <c r="AI31" s="1068"/>
      <c r="AJ31" s="1069"/>
      <c r="AK31" s="1009">
        <v>277</v>
      </c>
      <c r="AL31" s="1000"/>
      <c r="AM31" s="1000"/>
      <c r="AN31" s="1000"/>
      <c r="AO31" s="1000"/>
      <c r="AP31" s="1000">
        <v>3570</v>
      </c>
      <c r="AQ31" s="1000"/>
      <c r="AR31" s="1000"/>
      <c r="AS31" s="1000"/>
      <c r="AT31" s="1000"/>
      <c r="AU31" s="1000">
        <v>3160</v>
      </c>
      <c r="AV31" s="1000"/>
      <c r="AW31" s="1000"/>
      <c r="AX31" s="1000"/>
      <c r="AY31" s="1000"/>
      <c r="AZ31" s="1073" t="s">
        <v>575</v>
      </c>
      <c r="BA31" s="1073"/>
      <c r="BB31" s="1073"/>
      <c r="BC31" s="1073"/>
      <c r="BD31" s="1073"/>
      <c r="BE31" s="1001" t="s">
        <v>409</v>
      </c>
      <c r="BF31" s="1001"/>
      <c r="BG31" s="1001"/>
      <c r="BH31" s="1001"/>
      <c r="BI31" s="1002"/>
      <c r="BJ31" s="235"/>
      <c r="BK31" s="235"/>
      <c r="BL31" s="235"/>
      <c r="BM31" s="235"/>
      <c r="BN31" s="235"/>
      <c r="BO31" s="244"/>
      <c r="BP31" s="244"/>
      <c r="BQ31" s="241">
        <v>25</v>
      </c>
      <c r="BR31" s="242"/>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33"/>
    </row>
    <row r="32" spans="1:131" ht="26.25" customHeight="1" x14ac:dyDescent="0.15">
      <c r="A32" s="245">
        <v>5</v>
      </c>
      <c r="B32" s="1062"/>
      <c r="C32" s="1063"/>
      <c r="D32" s="1063"/>
      <c r="E32" s="1063"/>
      <c r="F32" s="1063"/>
      <c r="G32" s="1063"/>
      <c r="H32" s="1063"/>
      <c r="I32" s="1063"/>
      <c r="J32" s="1063"/>
      <c r="K32" s="1063"/>
      <c r="L32" s="1063"/>
      <c r="M32" s="1063"/>
      <c r="N32" s="1063"/>
      <c r="O32" s="1063"/>
      <c r="P32" s="1064"/>
      <c r="Q32" s="1070"/>
      <c r="R32" s="1071"/>
      <c r="S32" s="1071"/>
      <c r="T32" s="1071"/>
      <c r="U32" s="1071"/>
      <c r="V32" s="1071"/>
      <c r="W32" s="1071"/>
      <c r="X32" s="1071"/>
      <c r="Y32" s="1071"/>
      <c r="Z32" s="1071"/>
      <c r="AA32" s="1071"/>
      <c r="AB32" s="1071"/>
      <c r="AC32" s="1071"/>
      <c r="AD32" s="1071"/>
      <c r="AE32" s="1072"/>
      <c r="AF32" s="1067"/>
      <c r="AG32" s="1068"/>
      <c r="AH32" s="1068"/>
      <c r="AI32" s="1068"/>
      <c r="AJ32" s="1069"/>
      <c r="AK32" s="1009"/>
      <c r="AL32" s="1000"/>
      <c r="AM32" s="1000"/>
      <c r="AN32" s="1000"/>
      <c r="AO32" s="1000"/>
      <c r="AP32" s="1000"/>
      <c r="AQ32" s="1000"/>
      <c r="AR32" s="1000"/>
      <c r="AS32" s="1000"/>
      <c r="AT32" s="1000"/>
      <c r="AU32" s="1000"/>
      <c r="AV32" s="1000"/>
      <c r="AW32" s="1000"/>
      <c r="AX32" s="1000"/>
      <c r="AY32" s="1000"/>
      <c r="AZ32" s="1073"/>
      <c r="BA32" s="1073"/>
      <c r="BB32" s="1073"/>
      <c r="BC32" s="1073"/>
      <c r="BD32" s="1073"/>
      <c r="BE32" s="1001"/>
      <c r="BF32" s="1001"/>
      <c r="BG32" s="1001"/>
      <c r="BH32" s="1001"/>
      <c r="BI32" s="1002"/>
      <c r="BJ32" s="235"/>
      <c r="BK32" s="235"/>
      <c r="BL32" s="235"/>
      <c r="BM32" s="235"/>
      <c r="BN32" s="235"/>
      <c r="BO32" s="244"/>
      <c r="BP32" s="244"/>
      <c r="BQ32" s="241">
        <v>26</v>
      </c>
      <c r="BR32" s="242"/>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33"/>
    </row>
    <row r="33" spans="1:131" ht="26.25" customHeight="1" x14ac:dyDescent="0.15">
      <c r="A33" s="245">
        <v>6</v>
      </c>
      <c r="B33" s="1062"/>
      <c r="C33" s="1063"/>
      <c r="D33" s="1063"/>
      <c r="E33" s="1063"/>
      <c r="F33" s="1063"/>
      <c r="G33" s="1063"/>
      <c r="H33" s="1063"/>
      <c r="I33" s="1063"/>
      <c r="J33" s="1063"/>
      <c r="K33" s="1063"/>
      <c r="L33" s="1063"/>
      <c r="M33" s="1063"/>
      <c r="N33" s="1063"/>
      <c r="O33" s="1063"/>
      <c r="P33" s="1064"/>
      <c r="Q33" s="1070"/>
      <c r="R33" s="1071"/>
      <c r="S33" s="1071"/>
      <c r="T33" s="1071"/>
      <c r="U33" s="1071"/>
      <c r="V33" s="1071"/>
      <c r="W33" s="1071"/>
      <c r="X33" s="1071"/>
      <c r="Y33" s="1071"/>
      <c r="Z33" s="1071"/>
      <c r="AA33" s="1071"/>
      <c r="AB33" s="1071"/>
      <c r="AC33" s="1071"/>
      <c r="AD33" s="1071"/>
      <c r="AE33" s="1072"/>
      <c r="AF33" s="1067"/>
      <c r="AG33" s="1068"/>
      <c r="AH33" s="1068"/>
      <c r="AI33" s="1068"/>
      <c r="AJ33" s="1069"/>
      <c r="AK33" s="1009"/>
      <c r="AL33" s="1000"/>
      <c r="AM33" s="1000"/>
      <c r="AN33" s="1000"/>
      <c r="AO33" s="1000"/>
      <c r="AP33" s="1000"/>
      <c r="AQ33" s="1000"/>
      <c r="AR33" s="1000"/>
      <c r="AS33" s="1000"/>
      <c r="AT33" s="1000"/>
      <c r="AU33" s="1000"/>
      <c r="AV33" s="1000"/>
      <c r="AW33" s="1000"/>
      <c r="AX33" s="1000"/>
      <c r="AY33" s="1000"/>
      <c r="AZ33" s="1073"/>
      <c r="BA33" s="1073"/>
      <c r="BB33" s="1073"/>
      <c r="BC33" s="1073"/>
      <c r="BD33" s="1073"/>
      <c r="BE33" s="1001"/>
      <c r="BF33" s="1001"/>
      <c r="BG33" s="1001"/>
      <c r="BH33" s="1001"/>
      <c r="BI33" s="1002"/>
      <c r="BJ33" s="235"/>
      <c r="BK33" s="235"/>
      <c r="BL33" s="235"/>
      <c r="BM33" s="235"/>
      <c r="BN33" s="235"/>
      <c r="BO33" s="244"/>
      <c r="BP33" s="244"/>
      <c r="BQ33" s="241">
        <v>27</v>
      </c>
      <c r="BR33" s="242"/>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33"/>
    </row>
    <row r="34" spans="1:131" ht="26.25" customHeight="1" x14ac:dyDescent="0.15">
      <c r="A34" s="245">
        <v>7</v>
      </c>
      <c r="B34" s="1062"/>
      <c r="C34" s="1063"/>
      <c r="D34" s="1063"/>
      <c r="E34" s="1063"/>
      <c r="F34" s="1063"/>
      <c r="G34" s="1063"/>
      <c r="H34" s="1063"/>
      <c r="I34" s="1063"/>
      <c r="J34" s="1063"/>
      <c r="K34" s="1063"/>
      <c r="L34" s="1063"/>
      <c r="M34" s="1063"/>
      <c r="N34" s="1063"/>
      <c r="O34" s="1063"/>
      <c r="P34" s="1064"/>
      <c r="Q34" s="1070"/>
      <c r="R34" s="1071"/>
      <c r="S34" s="1071"/>
      <c r="T34" s="1071"/>
      <c r="U34" s="1071"/>
      <c r="V34" s="1071"/>
      <c r="W34" s="1071"/>
      <c r="X34" s="1071"/>
      <c r="Y34" s="1071"/>
      <c r="Z34" s="1071"/>
      <c r="AA34" s="1071"/>
      <c r="AB34" s="1071"/>
      <c r="AC34" s="1071"/>
      <c r="AD34" s="1071"/>
      <c r="AE34" s="1072"/>
      <c r="AF34" s="1067"/>
      <c r="AG34" s="1068"/>
      <c r="AH34" s="1068"/>
      <c r="AI34" s="1068"/>
      <c r="AJ34" s="1069"/>
      <c r="AK34" s="1009"/>
      <c r="AL34" s="1000"/>
      <c r="AM34" s="1000"/>
      <c r="AN34" s="1000"/>
      <c r="AO34" s="1000"/>
      <c r="AP34" s="1000"/>
      <c r="AQ34" s="1000"/>
      <c r="AR34" s="1000"/>
      <c r="AS34" s="1000"/>
      <c r="AT34" s="1000"/>
      <c r="AU34" s="1000"/>
      <c r="AV34" s="1000"/>
      <c r="AW34" s="1000"/>
      <c r="AX34" s="1000"/>
      <c r="AY34" s="1000"/>
      <c r="AZ34" s="1073"/>
      <c r="BA34" s="1073"/>
      <c r="BB34" s="1073"/>
      <c r="BC34" s="1073"/>
      <c r="BD34" s="1073"/>
      <c r="BE34" s="1001"/>
      <c r="BF34" s="1001"/>
      <c r="BG34" s="1001"/>
      <c r="BH34" s="1001"/>
      <c r="BI34" s="1002"/>
      <c r="BJ34" s="235"/>
      <c r="BK34" s="235"/>
      <c r="BL34" s="235"/>
      <c r="BM34" s="235"/>
      <c r="BN34" s="235"/>
      <c r="BO34" s="244"/>
      <c r="BP34" s="244"/>
      <c r="BQ34" s="241">
        <v>28</v>
      </c>
      <c r="BR34" s="242"/>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33"/>
    </row>
    <row r="35" spans="1:131" ht="26.25" customHeight="1" x14ac:dyDescent="0.15">
      <c r="A35" s="245">
        <v>8</v>
      </c>
      <c r="B35" s="1062"/>
      <c r="C35" s="1063"/>
      <c r="D35" s="1063"/>
      <c r="E35" s="1063"/>
      <c r="F35" s="1063"/>
      <c r="G35" s="1063"/>
      <c r="H35" s="1063"/>
      <c r="I35" s="1063"/>
      <c r="J35" s="1063"/>
      <c r="K35" s="1063"/>
      <c r="L35" s="1063"/>
      <c r="M35" s="1063"/>
      <c r="N35" s="1063"/>
      <c r="O35" s="1063"/>
      <c r="P35" s="1064"/>
      <c r="Q35" s="1070"/>
      <c r="R35" s="1071"/>
      <c r="S35" s="1071"/>
      <c r="T35" s="1071"/>
      <c r="U35" s="1071"/>
      <c r="V35" s="1071"/>
      <c r="W35" s="1071"/>
      <c r="X35" s="1071"/>
      <c r="Y35" s="1071"/>
      <c r="Z35" s="1071"/>
      <c r="AA35" s="1071"/>
      <c r="AB35" s="1071"/>
      <c r="AC35" s="1071"/>
      <c r="AD35" s="1071"/>
      <c r="AE35" s="1072"/>
      <c r="AF35" s="1067"/>
      <c r="AG35" s="1068"/>
      <c r="AH35" s="1068"/>
      <c r="AI35" s="1068"/>
      <c r="AJ35" s="1069"/>
      <c r="AK35" s="1009"/>
      <c r="AL35" s="1000"/>
      <c r="AM35" s="1000"/>
      <c r="AN35" s="1000"/>
      <c r="AO35" s="1000"/>
      <c r="AP35" s="1000"/>
      <c r="AQ35" s="1000"/>
      <c r="AR35" s="1000"/>
      <c r="AS35" s="1000"/>
      <c r="AT35" s="1000"/>
      <c r="AU35" s="1000"/>
      <c r="AV35" s="1000"/>
      <c r="AW35" s="1000"/>
      <c r="AX35" s="1000"/>
      <c r="AY35" s="1000"/>
      <c r="AZ35" s="1073"/>
      <c r="BA35" s="1073"/>
      <c r="BB35" s="1073"/>
      <c r="BC35" s="1073"/>
      <c r="BD35" s="1073"/>
      <c r="BE35" s="1001"/>
      <c r="BF35" s="1001"/>
      <c r="BG35" s="1001"/>
      <c r="BH35" s="1001"/>
      <c r="BI35" s="1002"/>
      <c r="BJ35" s="235"/>
      <c r="BK35" s="235"/>
      <c r="BL35" s="235"/>
      <c r="BM35" s="235"/>
      <c r="BN35" s="235"/>
      <c r="BO35" s="244"/>
      <c r="BP35" s="244"/>
      <c r="BQ35" s="241">
        <v>29</v>
      </c>
      <c r="BR35" s="242"/>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33"/>
    </row>
    <row r="36" spans="1:131" ht="26.25" customHeight="1" x14ac:dyDescent="0.15">
      <c r="A36" s="245">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09"/>
      <c r="AL36" s="1000"/>
      <c r="AM36" s="1000"/>
      <c r="AN36" s="1000"/>
      <c r="AO36" s="1000"/>
      <c r="AP36" s="1000"/>
      <c r="AQ36" s="1000"/>
      <c r="AR36" s="1000"/>
      <c r="AS36" s="1000"/>
      <c r="AT36" s="1000"/>
      <c r="AU36" s="1000"/>
      <c r="AV36" s="1000"/>
      <c r="AW36" s="1000"/>
      <c r="AX36" s="1000"/>
      <c r="AY36" s="1000"/>
      <c r="AZ36" s="1073"/>
      <c r="BA36" s="1073"/>
      <c r="BB36" s="1073"/>
      <c r="BC36" s="1073"/>
      <c r="BD36" s="1073"/>
      <c r="BE36" s="1001"/>
      <c r="BF36" s="1001"/>
      <c r="BG36" s="1001"/>
      <c r="BH36" s="1001"/>
      <c r="BI36" s="1002"/>
      <c r="BJ36" s="235"/>
      <c r="BK36" s="235"/>
      <c r="BL36" s="235"/>
      <c r="BM36" s="235"/>
      <c r="BN36" s="235"/>
      <c r="BO36" s="244"/>
      <c r="BP36" s="244"/>
      <c r="BQ36" s="241">
        <v>30</v>
      </c>
      <c r="BR36" s="242"/>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33"/>
    </row>
    <row r="37" spans="1:131" ht="26.25" customHeight="1" x14ac:dyDescent="0.15">
      <c r="A37" s="245">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09"/>
      <c r="AL37" s="1000"/>
      <c r="AM37" s="1000"/>
      <c r="AN37" s="1000"/>
      <c r="AO37" s="1000"/>
      <c r="AP37" s="1000"/>
      <c r="AQ37" s="1000"/>
      <c r="AR37" s="1000"/>
      <c r="AS37" s="1000"/>
      <c r="AT37" s="1000"/>
      <c r="AU37" s="1000"/>
      <c r="AV37" s="1000"/>
      <c r="AW37" s="1000"/>
      <c r="AX37" s="1000"/>
      <c r="AY37" s="1000"/>
      <c r="AZ37" s="1073"/>
      <c r="BA37" s="1073"/>
      <c r="BB37" s="1073"/>
      <c r="BC37" s="1073"/>
      <c r="BD37" s="1073"/>
      <c r="BE37" s="1001"/>
      <c r="BF37" s="1001"/>
      <c r="BG37" s="1001"/>
      <c r="BH37" s="1001"/>
      <c r="BI37" s="1002"/>
      <c r="BJ37" s="235"/>
      <c r="BK37" s="235"/>
      <c r="BL37" s="235"/>
      <c r="BM37" s="235"/>
      <c r="BN37" s="235"/>
      <c r="BO37" s="244"/>
      <c r="BP37" s="244"/>
      <c r="BQ37" s="241">
        <v>31</v>
      </c>
      <c r="BR37" s="242"/>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33"/>
    </row>
    <row r="38" spans="1:131" ht="26.25" customHeight="1" x14ac:dyDescent="0.15">
      <c r="A38" s="245">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09"/>
      <c r="AL38" s="1000"/>
      <c r="AM38" s="1000"/>
      <c r="AN38" s="1000"/>
      <c r="AO38" s="1000"/>
      <c r="AP38" s="1000"/>
      <c r="AQ38" s="1000"/>
      <c r="AR38" s="1000"/>
      <c r="AS38" s="1000"/>
      <c r="AT38" s="1000"/>
      <c r="AU38" s="1000"/>
      <c r="AV38" s="1000"/>
      <c r="AW38" s="1000"/>
      <c r="AX38" s="1000"/>
      <c r="AY38" s="1000"/>
      <c r="AZ38" s="1073"/>
      <c r="BA38" s="1073"/>
      <c r="BB38" s="1073"/>
      <c r="BC38" s="1073"/>
      <c r="BD38" s="1073"/>
      <c r="BE38" s="1001"/>
      <c r="BF38" s="1001"/>
      <c r="BG38" s="1001"/>
      <c r="BH38" s="1001"/>
      <c r="BI38" s="1002"/>
      <c r="BJ38" s="235"/>
      <c r="BK38" s="235"/>
      <c r="BL38" s="235"/>
      <c r="BM38" s="235"/>
      <c r="BN38" s="235"/>
      <c r="BO38" s="244"/>
      <c r="BP38" s="244"/>
      <c r="BQ38" s="241">
        <v>32</v>
      </c>
      <c r="BR38" s="242"/>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33"/>
    </row>
    <row r="39" spans="1:131" ht="26.25" customHeight="1" x14ac:dyDescent="0.15">
      <c r="A39" s="245">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09"/>
      <c r="AL39" s="1000"/>
      <c r="AM39" s="1000"/>
      <c r="AN39" s="1000"/>
      <c r="AO39" s="1000"/>
      <c r="AP39" s="1000"/>
      <c r="AQ39" s="1000"/>
      <c r="AR39" s="1000"/>
      <c r="AS39" s="1000"/>
      <c r="AT39" s="1000"/>
      <c r="AU39" s="1000"/>
      <c r="AV39" s="1000"/>
      <c r="AW39" s="1000"/>
      <c r="AX39" s="1000"/>
      <c r="AY39" s="1000"/>
      <c r="AZ39" s="1073"/>
      <c r="BA39" s="1073"/>
      <c r="BB39" s="1073"/>
      <c r="BC39" s="1073"/>
      <c r="BD39" s="1073"/>
      <c r="BE39" s="1001"/>
      <c r="BF39" s="1001"/>
      <c r="BG39" s="1001"/>
      <c r="BH39" s="1001"/>
      <c r="BI39" s="1002"/>
      <c r="BJ39" s="235"/>
      <c r="BK39" s="235"/>
      <c r="BL39" s="235"/>
      <c r="BM39" s="235"/>
      <c r="BN39" s="235"/>
      <c r="BO39" s="244"/>
      <c r="BP39" s="244"/>
      <c r="BQ39" s="241">
        <v>33</v>
      </c>
      <c r="BR39" s="242"/>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33"/>
    </row>
    <row r="40" spans="1:131" ht="26.25" customHeight="1" x14ac:dyDescent="0.15">
      <c r="A40" s="241">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09"/>
      <c r="AL40" s="1000"/>
      <c r="AM40" s="1000"/>
      <c r="AN40" s="1000"/>
      <c r="AO40" s="1000"/>
      <c r="AP40" s="1000"/>
      <c r="AQ40" s="1000"/>
      <c r="AR40" s="1000"/>
      <c r="AS40" s="1000"/>
      <c r="AT40" s="1000"/>
      <c r="AU40" s="1000"/>
      <c r="AV40" s="1000"/>
      <c r="AW40" s="1000"/>
      <c r="AX40" s="1000"/>
      <c r="AY40" s="1000"/>
      <c r="AZ40" s="1073"/>
      <c r="BA40" s="1073"/>
      <c r="BB40" s="1073"/>
      <c r="BC40" s="1073"/>
      <c r="BD40" s="1073"/>
      <c r="BE40" s="1001"/>
      <c r="BF40" s="1001"/>
      <c r="BG40" s="1001"/>
      <c r="BH40" s="1001"/>
      <c r="BI40" s="1002"/>
      <c r="BJ40" s="235"/>
      <c r="BK40" s="235"/>
      <c r="BL40" s="235"/>
      <c r="BM40" s="235"/>
      <c r="BN40" s="235"/>
      <c r="BO40" s="244"/>
      <c r="BP40" s="244"/>
      <c r="BQ40" s="241">
        <v>34</v>
      </c>
      <c r="BR40" s="242"/>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33"/>
    </row>
    <row r="41" spans="1:131" ht="26.25" customHeight="1" x14ac:dyDescent="0.15">
      <c r="A41" s="241">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09"/>
      <c r="AL41" s="1000"/>
      <c r="AM41" s="1000"/>
      <c r="AN41" s="1000"/>
      <c r="AO41" s="1000"/>
      <c r="AP41" s="1000"/>
      <c r="AQ41" s="1000"/>
      <c r="AR41" s="1000"/>
      <c r="AS41" s="1000"/>
      <c r="AT41" s="1000"/>
      <c r="AU41" s="1000"/>
      <c r="AV41" s="1000"/>
      <c r="AW41" s="1000"/>
      <c r="AX41" s="1000"/>
      <c r="AY41" s="1000"/>
      <c r="AZ41" s="1073"/>
      <c r="BA41" s="1073"/>
      <c r="BB41" s="1073"/>
      <c r="BC41" s="1073"/>
      <c r="BD41" s="1073"/>
      <c r="BE41" s="1001"/>
      <c r="BF41" s="1001"/>
      <c r="BG41" s="1001"/>
      <c r="BH41" s="1001"/>
      <c r="BI41" s="1002"/>
      <c r="BJ41" s="235"/>
      <c r="BK41" s="235"/>
      <c r="BL41" s="235"/>
      <c r="BM41" s="235"/>
      <c r="BN41" s="235"/>
      <c r="BO41" s="244"/>
      <c r="BP41" s="244"/>
      <c r="BQ41" s="241">
        <v>35</v>
      </c>
      <c r="BR41" s="242"/>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33"/>
    </row>
    <row r="42" spans="1:131" ht="26.25" customHeight="1" x14ac:dyDescent="0.15">
      <c r="A42" s="241">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09"/>
      <c r="AL42" s="1000"/>
      <c r="AM42" s="1000"/>
      <c r="AN42" s="1000"/>
      <c r="AO42" s="1000"/>
      <c r="AP42" s="1000"/>
      <c r="AQ42" s="1000"/>
      <c r="AR42" s="1000"/>
      <c r="AS42" s="1000"/>
      <c r="AT42" s="1000"/>
      <c r="AU42" s="1000"/>
      <c r="AV42" s="1000"/>
      <c r="AW42" s="1000"/>
      <c r="AX42" s="1000"/>
      <c r="AY42" s="1000"/>
      <c r="AZ42" s="1073"/>
      <c r="BA42" s="1073"/>
      <c r="BB42" s="1073"/>
      <c r="BC42" s="1073"/>
      <c r="BD42" s="1073"/>
      <c r="BE42" s="1001"/>
      <c r="BF42" s="1001"/>
      <c r="BG42" s="1001"/>
      <c r="BH42" s="1001"/>
      <c r="BI42" s="1002"/>
      <c r="BJ42" s="235"/>
      <c r="BK42" s="235"/>
      <c r="BL42" s="235"/>
      <c r="BM42" s="235"/>
      <c r="BN42" s="235"/>
      <c r="BO42" s="244"/>
      <c r="BP42" s="244"/>
      <c r="BQ42" s="241">
        <v>36</v>
      </c>
      <c r="BR42" s="242"/>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33"/>
    </row>
    <row r="43" spans="1:131" ht="26.25" customHeight="1" x14ac:dyDescent="0.15">
      <c r="A43" s="241">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09"/>
      <c r="AL43" s="1000"/>
      <c r="AM43" s="1000"/>
      <c r="AN43" s="1000"/>
      <c r="AO43" s="1000"/>
      <c r="AP43" s="1000"/>
      <c r="AQ43" s="1000"/>
      <c r="AR43" s="1000"/>
      <c r="AS43" s="1000"/>
      <c r="AT43" s="1000"/>
      <c r="AU43" s="1000"/>
      <c r="AV43" s="1000"/>
      <c r="AW43" s="1000"/>
      <c r="AX43" s="1000"/>
      <c r="AY43" s="1000"/>
      <c r="AZ43" s="1073"/>
      <c r="BA43" s="1073"/>
      <c r="BB43" s="1073"/>
      <c r="BC43" s="1073"/>
      <c r="BD43" s="1073"/>
      <c r="BE43" s="1001"/>
      <c r="BF43" s="1001"/>
      <c r="BG43" s="1001"/>
      <c r="BH43" s="1001"/>
      <c r="BI43" s="1002"/>
      <c r="BJ43" s="235"/>
      <c r="BK43" s="235"/>
      <c r="BL43" s="235"/>
      <c r="BM43" s="235"/>
      <c r="BN43" s="235"/>
      <c r="BO43" s="244"/>
      <c r="BP43" s="244"/>
      <c r="BQ43" s="241">
        <v>37</v>
      </c>
      <c r="BR43" s="242"/>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33"/>
    </row>
    <row r="44" spans="1:131" ht="26.25" customHeight="1" x14ac:dyDescent="0.15">
      <c r="A44" s="241">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09"/>
      <c r="AL44" s="1000"/>
      <c r="AM44" s="1000"/>
      <c r="AN44" s="1000"/>
      <c r="AO44" s="1000"/>
      <c r="AP44" s="1000"/>
      <c r="AQ44" s="1000"/>
      <c r="AR44" s="1000"/>
      <c r="AS44" s="1000"/>
      <c r="AT44" s="1000"/>
      <c r="AU44" s="1000"/>
      <c r="AV44" s="1000"/>
      <c r="AW44" s="1000"/>
      <c r="AX44" s="1000"/>
      <c r="AY44" s="1000"/>
      <c r="AZ44" s="1073"/>
      <c r="BA44" s="1073"/>
      <c r="BB44" s="1073"/>
      <c r="BC44" s="1073"/>
      <c r="BD44" s="1073"/>
      <c r="BE44" s="1001"/>
      <c r="BF44" s="1001"/>
      <c r="BG44" s="1001"/>
      <c r="BH44" s="1001"/>
      <c r="BI44" s="1002"/>
      <c r="BJ44" s="235"/>
      <c r="BK44" s="235"/>
      <c r="BL44" s="235"/>
      <c r="BM44" s="235"/>
      <c r="BN44" s="235"/>
      <c r="BO44" s="244"/>
      <c r="BP44" s="244"/>
      <c r="BQ44" s="241">
        <v>38</v>
      </c>
      <c r="BR44" s="242"/>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33"/>
    </row>
    <row r="45" spans="1:131" ht="26.25" customHeight="1" x14ac:dyDescent="0.15">
      <c r="A45" s="241">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09"/>
      <c r="AL45" s="1000"/>
      <c r="AM45" s="1000"/>
      <c r="AN45" s="1000"/>
      <c r="AO45" s="1000"/>
      <c r="AP45" s="1000"/>
      <c r="AQ45" s="1000"/>
      <c r="AR45" s="1000"/>
      <c r="AS45" s="1000"/>
      <c r="AT45" s="1000"/>
      <c r="AU45" s="1000"/>
      <c r="AV45" s="1000"/>
      <c r="AW45" s="1000"/>
      <c r="AX45" s="1000"/>
      <c r="AY45" s="1000"/>
      <c r="AZ45" s="1073"/>
      <c r="BA45" s="1073"/>
      <c r="BB45" s="1073"/>
      <c r="BC45" s="1073"/>
      <c r="BD45" s="1073"/>
      <c r="BE45" s="1001"/>
      <c r="BF45" s="1001"/>
      <c r="BG45" s="1001"/>
      <c r="BH45" s="1001"/>
      <c r="BI45" s="1002"/>
      <c r="BJ45" s="235"/>
      <c r="BK45" s="235"/>
      <c r="BL45" s="235"/>
      <c r="BM45" s="235"/>
      <c r="BN45" s="235"/>
      <c r="BO45" s="244"/>
      <c r="BP45" s="244"/>
      <c r="BQ45" s="241">
        <v>39</v>
      </c>
      <c r="BR45" s="242"/>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33"/>
    </row>
    <row r="46" spans="1:131" ht="26.25" customHeight="1" x14ac:dyDescent="0.15">
      <c r="A46" s="241">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09"/>
      <c r="AL46" s="1000"/>
      <c r="AM46" s="1000"/>
      <c r="AN46" s="1000"/>
      <c r="AO46" s="1000"/>
      <c r="AP46" s="1000"/>
      <c r="AQ46" s="1000"/>
      <c r="AR46" s="1000"/>
      <c r="AS46" s="1000"/>
      <c r="AT46" s="1000"/>
      <c r="AU46" s="1000"/>
      <c r="AV46" s="1000"/>
      <c r="AW46" s="1000"/>
      <c r="AX46" s="1000"/>
      <c r="AY46" s="1000"/>
      <c r="AZ46" s="1073"/>
      <c r="BA46" s="1073"/>
      <c r="BB46" s="1073"/>
      <c r="BC46" s="1073"/>
      <c r="BD46" s="1073"/>
      <c r="BE46" s="1001"/>
      <c r="BF46" s="1001"/>
      <c r="BG46" s="1001"/>
      <c r="BH46" s="1001"/>
      <c r="BI46" s="1002"/>
      <c r="BJ46" s="235"/>
      <c r="BK46" s="235"/>
      <c r="BL46" s="235"/>
      <c r="BM46" s="235"/>
      <c r="BN46" s="235"/>
      <c r="BO46" s="244"/>
      <c r="BP46" s="244"/>
      <c r="BQ46" s="241">
        <v>40</v>
      </c>
      <c r="BR46" s="242"/>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33"/>
    </row>
    <row r="47" spans="1:131" ht="26.25" customHeight="1" x14ac:dyDescent="0.15">
      <c r="A47" s="241">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09"/>
      <c r="AL47" s="1000"/>
      <c r="AM47" s="1000"/>
      <c r="AN47" s="1000"/>
      <c r="AO47" s="1000"/>
      <c r="AP47" s="1000"/>
      <c r="AQ47" s="1000"/>
      <c r="AR47" s="1000"/>
      <c r="AS47" s="1000"/>
      <c r="AT47" s="1000"/>
      <c r="AU47" s="1000"/>
      <c r="AV47" s="1000"/>
      <c r="AW47" s="1000"/>
      <c r="AX47" s="1000"/>
      <c r="AY47" s="1000"/>
      <c r="AZ47" s="1073"/>
      <c r="BA47" s="1073"/>
      <c r="BB47" s="1073"/>
      <c r="BC47" s="1073"/>
      <c r="BD47" s="1073"/>
      <c r="BE47" s="1001"/>
      <c r="BF47" s="1001"/>
      <c r="BG47" s="1001"/>
      <c r="BH47" s="1001"/>
      <c r="BI47" s="1002"/>
      <c r="BJ47" s="235"/>
      <c r="BK47" s="235"/>
      <c r="BL47" s="235"/>
      <c r="BM47" s="235"/>
      <c r="BN47" s="235"/>
      <c r="BO47" s="244"/>
      <c r="BP47" s="244"/>
      <c r="BQ47" s="241">
        <v>41</v>
      </c>
      <c r="BR47" s="242"/>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33"/>
    </row>
    <row r="48" spans="1:131" ht="26.25" customHeight="1" x14ac:dyDescent="0.15">
      <c r="A48" s="241">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09"/>
      <c r="AL48" s="1000"/>
      <c r="AM48" s="1000"/>
      <c r="AN48" s="1000"/>
      <c r="AO48" s="1000"/>
      <c r="AP48" s="1000"/>
      <c r="AQ48" s="1000"/>
      <c r="AR48" s="1000"/>
      <c r="AS48" s="1000"/>
      <c r="AT48" s="1000"/>
      <c r="AU48" s="1000"/>
      <c r="AV48" s="1000"/>
      <c r="AW48" s="1000"/>
      <c r="AX48" s="1000"/>
      <c r="AY48" s="1000"/>
      <c r="AZ48" s="1073"/>
      <c r="BA48" s="1073"/>
      <c r="BB48" s="1073"/>
      <c r="BC48" s="1073"/>
      <c r="BD48" s="1073"/>
      <c r="BE48" s="1001"/>
      <c r="BF48" s="1001"/>
      <c r="BG48" s="1001"/>
      <c r="BH48" s="1001"/>
      <c r="BI48" s="1002"/>
      <c r="BJ48" s="235"/>
      <c r="BK48" s="235"/>
      <c r="BL48" s="235"/>
      <c r="BM48" s="235"/>
      <c r="BN48" s="235"/>
      <c r="BO48" s="244"/>
      <c r="BP48" s="244"/>
      <c r="BQ48" s="241">
        <v>42</v>
      </c>
      <c r="BR48" s="242"/>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33"/>
    </row>
    <row r="49" spans="1:131" ht="26.25" customHeight="1" x14ac:dyDescent="0.15">
      <c r="A49" s="241">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09"/>
      <c r="AL49" s="1000"/>
      <c r="AM49" s="1000"/>
      <c r="AN49" s="1000"/>
      <c r="AO49" s="1000"/>
      <c r="AP49" s="1000"/>
      <c r="AQ49" s="1000"/>
      <c r="AR49" s="1000"/>
      <c r="AS49" s="1000"/>
      <c r="AT49" s="1000"/>
      <c r="AU49" s="1000"/>
      <c r="AV49" s="1000"/>
      <c r="AW49" s="1000"/>
      <c r="AX49" s="1000"/>
      <c r="AY49" s="1000"/>
      <c r="AZ49" s="1073"/>
      <c r="BA49" s="1073"/>
      <c r="BB49" s="1073"/>
      <c r="BC49" s="1073"/>
      <c r="BD49" s="1073"/>
      <c r="BE49" s="1001"/>
      <c r="BF49" s="1001"/>
      <c r="BG49" s="1001"/>
      <c r="BH49" s="1001"/>
      <c r="BI49" s="1002"/>
      <c r="BJ49" s="235"/>
      <c r="BK49" s="235"/>
      <c r="BL49" s="235"/>
      <c r="BM49" s="235"/>
      <c r="BN49" s="235"/>
      <c r="BO49" s="244"/>
      <c r="BP49" s="244"/>
      <c r="BQ49" s="241">
        <v>43</v>
      </c>
      <c r="BR49" s="242"/>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33"/>
    </row>
    <row r="50" spans="1:131" ht="26.25" customHeight="1" x14ac:dyDescent="0.15">
      <c r="A50" s="241">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1"/>
      <c r="BF50" s="1001"/>
      <c r="BG50" s="1001"/>
      <c r="BH50" s="1001"/>
      <c r="BI50" s="1002"/>
      <c r="BJ50" s="235"/>
      <c r="BK50" s="235"/>
      <c r="BL50" s="235"/>
      <c r="BM50" s="235"/>
      <c r="BN50" s="235"/>
      <c r="BO50" s="244"/>
      <c r="BP50" s="244"/>
      <c r="BQ50" s="241">
        <v>44</v>
      </c>
      <c r="BR50" s="242"/>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33"/>
    </row>
    <row r="51" spans="1:131" ht="26.25" customHeight="1" x14ac:dyDescent="0.15">
      <c r="A51" s="241">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1"/>
      <c r="BF51" s="1001"/>
      <c r="BG51" s="1001"/>
      <c r="BH51" s="1001"/>
      <c r="BI51" s="1002"/>
      <c r="BJ51" s="235"/>
      <c r="BK51" s="235"/>
      <c r="BL51" s="235"/>
      <c r="BM51" s="235"/>
      <c r="BN51" s="235"/>
      <c r="BO51" s="244"/>
      <c r="BP51" s="244"/>
      <c r="BQ51" s="241">
        <v>45</v>
      </c>
      <c r="BR51" s="242"/>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33"/>
    </row>
    <row r="52" spans="1:131" ht="26.25" customHeight="1" x14ac:dyDescent="0.15">
      <c r="A52" s="241">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1"/>
      <c r="BF52" s="1001"/>
      <c r="BG52" s="1001"/>
      <c r="BH52" s="1001"/>
      <c r="BI52" s="1002"/>
      <c r="BJ52" s="235"/>
      <c r="BK52" s="235"/>
      <c r="BL52" s="235"/>
      <c r="BM52" s="235"/>
      <c r="BN52" s="235"/>
      <c r="BO52" s="244"/>
      <c r="BP52" s="244"/>
      <c r="BQ52" s="241">
        <v>46</v>
      </c>
      <c r="BR52" s="242"/>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33"/>
    </row>
    <row r="53" spans="1:131" ht="26.25" customHeight="1" x14ac:dyDescent="0.15">
      <c r="A53" s="241">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1"/>
      <c r="BF53" s="1001"/>
      <c r="BG53" s="1001"/>
      <c r="BH53" s="1001"/>
      <c r="BI53" s="1002"/>
      <c r="BJ53" s="235"/>
      <c r="BK53" s="235"/>
      <c r="BL53" s="235"/>
      <c r="BM53" s="235"/>
      <c r="BN53" s="235"/>
      <c r="BO53" s="244"/>
      <c r="BP53" s="244"/>
      <c r="BQ53" s="241">
        <v>47</v>
      </c>
      <c r="BR53" s="242"/>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33"/>
    </row>
    <row r="54" spans="1:131" ht="26.25" customHeight="1" x14ac:dyDescent="0.15">
      <c r="A54" s="241">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1"/>
      <c r="BF54" s="1001"/>
      <c r="BG54" s="1001"/>
      <c r="BH54" s="1001"/>
      <c r="BI54" s="1002"/>
      <c r="BJ54" s="235"/>
      <c r="BK54" s="235"/>
      <c r="BL54" s="235"/>
      <c r="BM54" s="235"/>
      <c r="BN54" s="235"/>
      <c r="BO54" s="244"/>
      <c r="BP54" s="244"/>
      <c r="BQ54" s="241">
        <v>48</v>
      </c>
      <c r="BR54" s="242"/>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33"/>
    </row>
    <row r="55" spans="1:131" ht="26.25" customHeight="1" x14ac:dyDescent="0.15">
      <c r="A55" s="241">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1"/>
      <c r="BF55" s="1001"/>
      <c r="BG55" s="1001"/>
      <c r="BH55" s="1001"/>
      <c r="BI55" s="1002"/>
      <c r="BJ55" s="235"/>
      <c r="BK55" s="235"/>
      <c r="BL55" s="235"/>
      <c r="BM55" s="235"/>
      <c r="BN55" s="235"/>
      <c r="BO55" s="244"/>
      <c r="BP55" s="244"/>
      <c r="BQ55" s="241">
        <v>49</v>
      </c>
      <c r="BR55" s="242"/>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33"/>
    </row>
    <row r="56" spans="1:131" ht="26.25" customHeight="1" x14ac:dyDescent="0.15">
      <c r="A56" s="241">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1"/>
      <c r="BF56" s="1001"/>
      <c r="BG56" s="1001"/>
      <c r="BH56" s="1001"/>
      <c r="BI56" s="1002"/>
      <c r="BJ56" s="235"/>
      <c r="BK56" s="235"/>
      <c r="BL56" s="235"/>
      <c r="BM56" s="235"/>
      <c r="BN56" s="235"/>
      <c r="BO56" s="244"/>
      <c r="BP56" s="244"/>
      <c r="BQ56" s="241">
        <v>50</v>
      </c>
      <c r="BR56" s="242"/>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33"/>
    </row>
    <row r="57" spans="1:131" ht="26.25" customHeight="1" x14ac:dyDescent="0.15">
      <c r="A57" s="241">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1"/>
      <c r="BF57" s="1001"/>
      <c r="BG57" s="1001"/>
      <c r="BH57" s="1001"/>
      <c r="BI57" s="1002"/>
      <c r="BJ57" s="235"/>
      <c r="BK57" s="235"/>
      <c r="BL57" s="235"/>
      <c r="BM57" s="235"/>
      <c r="BN57" s="235"/>
      <c r="BO57" s="244"/>
      <c r="BP57" s="244"/>
      <c r="BQ57" s="241">
        <v>51</v>
      </c>
      <c r="BR57" s="242"/>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33"/>
    </row>
    <row r="58" spans="1:131" ht="26.25" customHeight="1" x14ac:dyDescent="0.15">
      <c r="A58" s="241">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1"/>
      <c r="BF58" s="1001"/>
      <c r="BG58" s="1001"/>
      <c r="BH58" s="1001"/>
      <c r="BI58" s="1002"/>
      <c r="BJ58" s="235"/>
      <c r="BK58" s="235"/>
      <c r="BL58" s="235"/>
      <c r="BM58" s="235"/>
      <c r="BN58" s="235"/>
      <c r="BO58" s="244"/>
      <c r="BP58" s="244"/>
      <c r="BQ58" s="241">
        <v>52</v>
      </c>
      <c r="BR58" s="242"/>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33"/>
    </row>
    <row r="59" spans="1:131" ht="26.25" customHeight="1" x14ac:dyDescent="0.15">
      <c r="A59" s="241">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1"/>
      <c r="BF59" s="1001"/>
      <c r="BG59" s="1001"/>
      <c r="BH59" s="1001"/>
      <c r="BI59" s="1002"/>
      <c r="BJ59" s="235"/>
      <c r="BK59" s="235"/>
      <c r="BL59" s="235"/>
      <c r="BM59" s="235"/>
      <c r="BN59" s="235"/>
      <c r="BO59" s="244"/>
      <c r="BP59" s="244"/>
      <c r="BQ59" s="241">
        <v>53</v>
      </c>
      <c r="BR59" s="242"/>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33"/>
    </row>
    <row r="60" spans="1:131" ht="26.25" customHeight="1" x14ac:dyDescent="0.15">
      <c r="A60" s="241">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1"/>
      <c r="BF60" s="1001"/>
      <c r="BG60" s="1001"/>
      <c r="BH60" s="1001"/>
      <c r="BI60" s="1002"/>
      <c r="BJ60" s="235"/>
      <c r="BK60" s="235"/>
      <c r="BL60" s="235"/>
      <c r="BM60" s="235"/>
      <c r="BN60" s="235"/>
      <c r="BO60" s="244"/>
      <c r="BP60" s="244"/>
      <c r="BQ60" s="241">
        <v>54</v>
      </c>
      <c r="BR60" s="242"/>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33"/>
    </row>
    <row r="61" spans="1:13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1"/>
      <c r="BF61" s="1001"/>
      <c r="BG61" s="1001"/>
      <c r="BH61" s="1001"/>
      <c r="BI61" s="1002"/>
      <c r="BJ61" s="235"/>
      <c r="BK61" s="235"/>
      <c r="BL61" s="235"/>
      <c r="BM61" s="235"/>
      <c r="BN61" s="235"/>
      <c r="BO61" s="244"/>
      <c r="BP61" s="244"/>
      <c r="BQ61" s="241">
        <v>55</v>
      </c>
      <c r="BR61" s="242"/>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33"/>
    </row>
    <row r="62" spans="1:131" ht="26.25" customHeight="1" x14ac:dyDescent="0.15">
      <c r="A62" s="241">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1"/>
      <c r="BF62" s="1001"/>
      <c r="BG62" s="1001"/>
      <c r="BH62" s="1001"/>
      <c r="BI62" s="1002"/>
      <c r="BJ62" s="1059" t="s">
        <v>410</v>
      </c>
      <c r="BK62" s="1060"/>
      <c r="BL62" s="1060"/>
      <c r="BM62" s="1060"/>
      <c r="BN62" s="1061"/>
      <c r="BO62" s="244"/>
      <c r="BP62" s="244"/>
      <c r="BQ62" s="241">
        <v>56</v>
      </c>
      <c r="BR62" s="242"/>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33"/>
    </row>
    <row r="63" spans="1:131" ht="26.25" customHeight="1" thickBot="1" x14ac:dyDescent="0.2">
      <c r="A63" s="243" t="s">
        <v>392</v>
      </c>
      <c r="B63" s="966" t="s">
        <v>411</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52"/>
      <c r="AF63" s="1053">
        <v>335</v>
      </c>
      <c r="AG63" s="988"/>
      <c r="AH63" s="988"/>
      <c r="AI63" s="988"/>
      <c r="AJ63" s="1054"/>
      <c r="AK63" s="1055"/>
      <c r="AL63" s="992"/>
      <c r="AM63" s="992"/>
      <c r="AN63" s="992"/>
      <c r="AO63" s="992"/>
      <c r="AP63" s="988">
        <v>3846</v>
      </c>
      <c r="AQ63" s="988"/>
      <c r="AR63" s="988"/>
      <c r="AS63" s="988"/>
      <c r="AT63" s="988"/>
      <c r="AU63" s="988">
        <v>3164</v>
      </c>
      <c r="AV63" s="988"/>
      <c r="AW63" s="988"/>
      <c r="AX63" s="988"/>
      <c r="AY63" s="988"/>
      <c r="AZ63" s="1049"/>
      <c r="BA63" s="1049"/>
      <c r="BB63" s="1049"/>
      <c r="BC63" s="1049"/>
      <c r="BD63" s="1049"/>
      <c r="BE63" s="989"/>
      <c r="BF63" s="989"/>
      <c r="BG63" s="989"/>
      <c r="BH63" s="989"/>
      <c r="BI63" s="990"/>
      <c r="BJ63" s="1050" t="s">
        <v>412</v>
      </c>
      <c r="BK63" s="982"/>
      <c r="BL63" s="982"/>
      <c r="BM63" s="982"/>
      <c r="BN63" s="1051"/>
      <c r="BO63" s="244"/>
      <c r="BP63" s="244"/>
      <c r="BQ63" s="241">
        <v>57</v>
      </c>
      <c r="BR63" s="242"/>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33"/>
    </row>
    <row r="65" spans="1:131" ht="26.25" customHeight="1" thickBot="1" x14ac:dyDescent="0.2">
      <c r="A65" s="235" t="s">
        <v>413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33"/>
    </row>
    <row r="66" spans="1:131" ht="26.25" customHeight="1" x14ac:dyDescent="0.15">
      <c r="A66" s="1027" t="s">
        <v>414</v>
      </c>
      <c r="B66" s="1028"/>
      <c r="C66" s="1028"/>
      <c r="D66" s="1028"/>
      <c r="E66" s="1028"/>
      <c r="F66" s="1028"/>
      <c r="G66" s="1028"/>
      <c r="H66" s="1028"/>
      <c r="I66" s="1028"/>
      <c r="J66" s="1028"/>
      <c r="K66" s="1028"/>
      <c r="L66" s="1028"/>
      <c r="M66" s="1028"/>
      <c r="N66" s="1028"/>
      <c r="O66" s="1028"/>
      <c r="P66" s="1029"/>
      <c r="Q66" s="1033" t="s">
        <v>415</v>
      </c>
      <c r="R66" s="1034"/>
      <c r="S66" s="1034"/>
      <c r="T66" s="1034"/>
      <c r="U66" s="1035"/>
      <c r="V66" s="1033" t="s">
        <v>416</v>
      </c>
      <c r="W66" s="1034"/>
      <c r="X66" s="1034"/>
      <c r="Y66" s="1034"/>
      <c r="Z66" s="1035"/>
      <c r="AA66" s="1033" t="s">
        <v>398</v>
      </c>
      <c r="AB66" s="1034"/>
      <c r="AC66" s="1034"/>
      <c r="AD66" s="1034"/>
      <c r="AE66" s="1035"/>
      <c r="AF66" s="1039" t="s">
        <v>417</v>
      </c>
      <c r="AG66" s="1040"/>
      <c r="AH66" s="1040"/>
      <c r="AI66" s="1040"/>
      <c r="AJ66" s="1041"/>
      <c r="AK66" s="1033" t="s">
        <v>418</v>
      </c>
      <c r="AL66" s="1028"/>
      <c r="AM66" s="1028"/>
      <c r="AN66" s="1028"/>
      <c r="AO66" s="1029"/>
      <c r="AP66" s="1033" t="s">
        <v>419</v>
      </c>
      <c r="AQ66" s="1034"/>
      <c r="AR66" s="1034"/>
      <c r="AS66" s="1034"/>
      <c r="AT66" s="1035"/>
      <c r="AU66" s="1033" t="s">
        <v>420</v>
      </c>
      <c r="AV66" s="1034"/>
      <c r="AW66" s="1034"/>
      <c r="AX66" s="1034"/>
      <c r="AY66" s="1035"/>
      <c r="AZ66" s="1033" t="s">
        <v>379</v>
      </c>
      <c r="BA66" s="1034"/>
      <c r="BB66" s="1034"/>
      <c r="BC66" s="1034"/>
      <c r="BD66" s="1047"/>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15">
      <c r="A68" s="239">
        <v>1</v>
      </c>
      <c r="B68" s="1017" t="s">
        <v>577</v>
      </c>
      <c r="C68" s="1018"/>
      <c r="D68" s="1018"/>
      <c r="E68" s="1018"/>
      <c r="F68" s="1018"/>
      <c r="G68" s="1018"/>
      <c r="H68" s="1018"/>
      <c r="I68" s="1018"/>
      <c r="J68" s="1018"/>
      <c r="K68" s="1018"/>
      <c r="L68" s="1018"/>
      <c r="M68" s="1018"/>
      <c r="N68" s="1018"/>
      <c r="O68" s="1018"/>
      <c r="P68" s="1019"/>
      <c r="Q68" s="1020">
        <v>1349</v>
      </c>
      <c r="R68" s="1014"/>
      <c r="S68" s="1014"/>
      <c r="T68" s="1014"/>
      <c r="U68" s="1014"/>
      <c r="V68" s="1014">
        <v>1313</v>
      </c>
      <c r="W68" s="1014"/>
      <c r="X68" s="1014"/>
      <c r="Y68" s="1014"/>
      <c r="Z68" s="1014"/>
      <c r="AA68" s="1014">
        <v>36</v>
      </c>
      <c r="AB68" s="1014"/>
      <c r="AC68" s="1014"/>
      <c r="AD68" s="1014"/>
      <c r="AE68" s="1014"/>
      <c r="AF68" s="1014">
        <v>36</v>
      </c>
      <c r="AG68" s="1014"/>
      <c r="AH68" s="1014"/>
      <c r="AI68" s="1014"/>
      <c r="AJ68" s="1014"/>
      <c r="AK68" s="1014">
        <v>115</v>
      </c>
      <c r="AL68" s="1014"/>
      <c r="AM68" s="1014"/>
      <c r="AN68" s="1014"/>
      <c r="AO68" s="1014"/>
      <c r="AP68" s="1014">
        <v>1786</v>
      </c>
      <c r="AQ68" s="1014"/>
      <c r="AR68" s="1014"/>
      <c r="AS68" s="1014"/>
      <c r="AT68" s="1014"/>
      <c r="AU68" s="1014">
        <v>64</v>
      </c>
      <c r="AV68" s="1014"/>
      <c r="AW68" s="1014"/>
      <c r="AX68" s="1014"/>
      <c r="AY68" s="1014"/>
      <c r="AZ68" s="1015" t="s">
        <v>578</v>
      </c>
      <c r="BA68" s="1015"/>
      <c r="BB68" s="1015"/>
      <c r="BC68" s="1015"/>
      <c r="BD68" s="1016"/>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15">
      <c r="A69" s="241">
        <v>2</v>
      </c>
      <c r="B69" s="1003" t="s">
        <v>579</v>
      </c>
      <c r="C69" s="1004"/>
      <c r="D69" s="1004"/>
      <c r="E69" s="1004"/>
      <c r="F69" s="1004"/>
      <c r="G69" s="1004"/>
      <c r="H69" s="1004"/>
      <c r="I69" s="1004"/>
      <c r="J69" s="1004"/>
      <c r="K69" s="1004"/>
      <c r="L69" s="1004"/>
      <c r="M69" s="1004"/>
      <c r="N69" s="1004"/>
      <c r="O69" s="1004"/>
      <c r="P69" s="1005"/>
      <c r="Q69" s="1006">
        <v>521</v>
      </c>
      <c r="R69" s="1000"/>
      <c r="S69" s="1000"/>
      <c r="T69" s="1000"/>
      <c r="U69" s="1000"/>
      <c r="V69" s="1000">
        <v>456</v>
      </c>
      <c r="W69" s="1000"/>
      <c r="X69" s="1000"/>
      <c r="Y69" s="1000"/>
      <c r="Z69" s="1000"/>
      <c r="AA69" s="1000">
        <v>65</v>
      </c>
      <c r="AB69" s="1000"/>
      <c r="AC69" s="1000"/>
      <c r="AD69" s="1000"/>
      <c r="AE69" s="1000"/>
      <c r="AF69" s="1000">
        <v>65</v>
      </c>
      <c r="AG69" s="1000"/>
      <c r="AH69" s="1000"/>
      <c r="AI69" s="1000"/>
      <c r="AJ69" s="1000"/>
      <c r="AK69" s="1000" t="s">
        <v>575</v>
      </c>
      <c r="AL69" s="1000"/>
      <c r="AM69" s="1000"/>
      <c r="AN69" s="1000"/>
      <c r="AO69" s="1000"/>
      <c r="AP69" s="1000">
        <v>6</v>
      </c>
      <c r="AQ69" s="1000"/>
      <c r="AR69" s="1000"/>
      <c r="AS69" s="1000"/>
      <c r="AT69" s="1000"/>
      <c r="AU69" s="1000">
        <v>1</v>
      </c>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15">
      <c r="A70" s="241">
        <v>3</v>
      </c>
      <c r="B70" s="1003" t="s">
        <v>580</v>
      </c>
      <c r="C70" s="1004"/>
      <c r="D70" s="1004"/>
      <c r="E70" s="1004"/>
      <c r="F70" s="1004"/>
      <c r="G70" s="1004"/>
      <c r="H70" s="1004"/>
      <c r="I70" s="1004"/>
      <c r="J70" s="1004"/>
      <c r="K70" s="1004"/>
      <c r="L70" s="1004"/>
      <c r="M70" s="1004"/>
      <c r="N70" s="1004"/>
      <c r="O70" s="1004"/>
      <c r="P70" s="1005"/>
      <c r="Q70" s="1006">
        <v>2636</v>
      </c>
      <c r="R70" s="1000"/>
      <c r="S70" s="1000"/>
      <c r="T70" s="1000"/>
      <c r="U70" s="1000"/>
      <c r="V70" s="1000">
        <v>2428</v>
      </c>
      <c r="W70" s="1000"/>
      <c r="X70" s="1000"/>
      <c r="Y70" s="1000"/>
      <c r="Z70" s="1000"/>
      <c r="AA70" s="1000">
        <v>208</v>
      </c>
      <c r="AB70" s="1000"/>
      <c r="AC70" s="1000"/>
      <c r="AD70" s="1000"/>
      <c r="AE70" s="1000"/>
      <c r="AF70" s="1000">
        <v>208</v>
      </c>
      <c r="AG70" s="1000"/>
      <c r="AH70" s="1000"/>
      <c r="AI70" s="1000"/>
      <c r="AJ70" s="1000"/>
      <c r="AK70" s="1000">
        <v>23</v>
      </c>
      <c r="AL70" s="1000"/>
      <c r="AM70" s="1000"/>
      <c r="AN70" s="1000"/>
      <c r="AO70" s="1000"/>
      <c r="AP70" s="1000">
        <v>1817</v>
      </c>
      <c r="AQ70" s="1000"/>
      <c r="AR70" s="1000"/>
      <c r="AS70" s="1000"/>
      <c r="AT70" s="1000"/>
      <c r="AU70" s="1000">
        <v>103</v>
      </c>
      <c r="AV70" s="1000"/>
      <c r="AW70" s="1000"/>
      <c r="AX70" s="1000"/>
      <c r="AY70" s="1000"/>
      <c r="AZ70" s="1001" t="s">
        <v>581</v>
      </c>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15">
      <c r="A71" s="241">
        <v>4</v>
      </c>
      <c r="B71" s="1003" t="s">
        <v>576</v>
      </c>
      <c r="C71" s="1004"/>
      <c r="D71" s="1004"/>
      <c r="E71" s="1004"/>
      <c r="F71" s="1004"/>
      <c r="G71" s="1004"/>
      <c r="H71" s="1004"/>
      <c r="I71" s="1004"/>
      <c r="J71" s="1004"/>
      <c r="K71" s="1004"/>
      <c r="L71" s="1004"/>
      <c r="M71" s="1004"/>
      <c r="N71" s="1004"/>
      <c r="O71" s="1004"/>
      <c r="P71" s="1005"/>
      <c r="Q71" s="1007">
        <v>544</v>
      </c>
      <c r="R71" s="1008"/>
      <c r="S71" s="1008"/>
      <c r="T71" s="1008"/>
      <c r="U71" s="1009"/>
      <c r="V71" s="1010">
        <v>438</v>
      </c>
      <c r="W71" s="1008"/>
      <c r="X71" s="1008"/>
      <c r="Y71" s="1008"/>
      <c r="Z71" s="1009"/>
      <c r="AA71" s="1010">
        <v>106</v>
      </c>
      <c r="AB71" s="1008"/>
      <c r="AC71" s="1008"/>
      <c r="AD71" s="1008"/>
      <c r="AE71" s="1009"/>
      <c r="AF71" s="1010">
        <v>106</v>
      </c>
      <c r="AG71" s="1008"/>
      <c r="AH71" s="1008"/>
      <c r="AI71" s="1008"/>
      <c r="AJ71" s="1009"/>
      <c r="AK71" s="1010" t="s">
        <v>512</v>
      </c>
      <c r="AL71" s="1008"/>
      <c r="AM71" s="1008"/>
      <c r="AN71" s="1008"/>
      <c r="AO71" s="1009"/>
      <c r="AP71" s="1010" t="s">
        <v>512</v>
      </c>
      <c r="AQ71" s="1008"/>
      <c r="AR71" s="1008"/>
      <c r="AS71" s="1008"/>
      <c r="AT71" s="1009"/>
      <c r="AU71" s="1010" t="s">
        <v>512</v>
      </c>
      <c r="AV71" s="1008"/>
      <c r="AW71" s="1008"/>
      <c r="AX71" s="1008"/>
      <c r="AY71" s="1009"/>
      <c r="AZ71" s="1012"/>
      <c r="BA71" s="1004"/>
      <c r="BB71" s="1004"/>
      <c r="BC71" s="1004"/>
      <c r="BD71" s="1013"/>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15">
      <c r="A72" s="241">
        <v>5</v>
      </c>
      <c r="B72" s="1003" t="s">
        <v>582</v>
      </c>
      <c r="C72" s="1004"/>
      <c r="D72" s="1004"/>
      <c r="E72" s="1004"/>
      <c r="F72" s="1004"/>
      <c r="G72" s="1004"/>
      <c r="H72" s="1004"/>
      <c r="I72" s="1004"/>
      <c r="J72" s="1004"/>
      <c r="K72" s="1004"/>
      <c r="L72" s="1004"/>
      <c r="M72" s="1004"/>
      <c r="N72" s="1004"/>
      <c r="O72" s="1004"/>
      <c r="P72" s="1005"/>
      <c r="Q72" s="1006">
        <v>64</v>
      </c>
      <c r="R72" s="1000"/>
      <c r="S72" s="1000"/>
      <c r="T72" s="1000"/>
      <c r="U72" s="1000"/>
      <c r="V72" s="1000">
        <v>39</v>
      </c>
      <c r="W72" s="1000"/>
      <c r="X72" s="1000"/>
      <c r="Y72" s="1000"/>
      <c r="Z72" s="1000"/>
      <c r="AA72" s="1000">
        <v>25</v>
      </c>
      <c r="AB72" s="1000"/>
      <c r="AC72" s="1000"/>
      <c r="AD72" s="1000"/>
      <c r="AE72" s="1000"/>
      <c r="AF72" s="1000">
        <v>25</v>
      </c>
      <c r="AG72" s="1000"/>
      <c r="AH72" s="1000"/>
      <c r="AI72" s="1000"/>
      <c r="AJ72" s="1000"/>
      <c r="AK72" s="1000" t="s">
        <v>575</v>
      </c>
      <c r="AL72" s="1000"/>
      <c r="AM72" s="1000"/>
      <c r="AN72" s="1000"/>
      <c r="AO72" s="1000"/>
      <c r="AP72" s="1000" t="s">
        <v>575</v>
      </c>
      <c r="AQ72" s="1000"/>
      <c r="AR72" s="1000"/>
      <c r="AS72" s="1000"/>
      <c r="AT72" s="1000"/>
      <c r="AU72" s="1000" t="s">
        <v>575</v>
      </c>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15">
      <c r="A73" s="241">
        <v>6</v>
      </c>
      <c r="B73" s="1003" t="s">
        <v>583</v>
      </c>
      <c r="C73" s="1004"/>
      <c r="D73" s="1004"/>
      <c r="E73" s="1004"/>
      <c r="F73" s="1004"/>
      <c r="G73" s="1004"/>
      <c r="H73" s="1004"/>
      <c r="I73" s="1004"/>
      <c r="J73" s="1004"/>
      <c r="K73" s="1004"/>
      <c r="L73" s="1004"/>
      <c r="M73" s="1004"/>
      <c r="N73" s="1004"/>
      <c r="O73" s="1004"/>
      <c r="P73" s="1005"/>
      <c r="Q73" s="1006">
        <v>71</v>
      </c>
      <c r="R73" s="1000"/>
      <c r="S73" s="1000"/>
      <c r="T73" s="1000"/>
      <c r="U73" s="1000"/>
      <c r="V73" s="1000">
        <v>67</v>
      </c>
      <c r="W73" s="1000"/>
      <c r="X73" s="1000"/>
      <c r="Y73" s="1000"/>
      <c r="Z73" s="1000"/>
      <c r="AA73" s="1000">
        <v>4</v>
      </c>
      <c r="AB73" s="1000"/>
      <c r="AC73" s="1000"/>
      <c r="AD73" s="1000"/>
      <c r="AE73" s="1000"/>
      <c r="AF73" s="1000">
        <v>4</v>
      </c>
      <c r="AG73" s="1000"/>
      <c r="AH73" s="1000"/>
      <c r="AI73" s="1000"/>
      <c r="AJ73" s="1000"/>
      <c r="AK73" s="1000" t="s">
        <v>575</v>
      </c>
      <c r="AL73" s="1000"/>
      <c r="AM73" s="1000"/>
      <c r="AN73" s="1000"/>
      <c r="AO73" s="1000"/>
      <c r="AP73" s="1000" t="s">
        <v>575</v>
      </c>
      <c r="AQ73" s="1000"/>
      <c r="AR73" s="1000"/>
      <c r="AS73" s="1000"/>
      <c r="AT73" s="1000"/>
      <c r="AU73" s="1000" t="s">
        <v>575</v>
      </c>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15">
      <c r="A74" s="241">
        <v>7</v>
      </c>
      <c r="B74" s="1003" t="s">
        <v>584</v>
      </c>
      <c r="C74" s="1004"/>
      <c r="D74" s="1004"/>
      <c r="E74" s="1004"/>
      <c r="F74" s="1004"/>
      <c r="G74" s="1004"/>
      <c r="H74" s="1004"/>
      <c r="I74" s="1004"/>
      <c r="J74" s="1004"/>
      <c r="K74" s="1004"/>
      <c r="L74" s="1004"/>
      <c r="M74" s="1004"/>
      <c r="N74" s="1004"/>
      <c r="O74" s="1004"/>
      <c r="P74" s="1005"/>
      <c r="Q74" s="1006">
        <v>6748</v>
      </c>
      <c r="R74" s="1000"/>
      <c r="S74" s="1000"/>
      <c r="T74" s="1000"/>
      <c r="U74" s="1000"/>
      <c r="V74" s="1000">
        <v>6364</v>
      </c>
      <c r="W74" s="1000"/>
      <c r="X74" s="1000"/>
      <c r="Y74" s="1000"/>
      <c r="Z74" s="1000"/>
      <c r="AA74" s="1000">
        <v>384</v>
      </c>
      <c r="AB74" s="1000"/>
      <c r="AC74" s="1000"/>
      <c r="AD74" s="1000"/>
      <c r="AE74" s="1000"/>
      <c r="AF74" s="1000">
        <v>384</v>
      </c>
      <c r="AG74" s="1000"/>
      <c r="AH74" s="1000"/>
      <c r="AI74" s="1000"/>
      <c r="AJ74" s="1000"/>
      <c r="AK74" s="1000" t="s">
        <v>575</v>
      </c>
      <c r="AL74" s="1000"/>
      <c r="AM74" s="1000"/>
      <c r="AN74" s="1000"/>
      <c r="AO74" s="1000"/>
      <c r="AP74" s="1000" t="s">
        <v>575</v>
      </c>
      <c r="AQ74" s="1000"/>
      <c r="AR74" s="1000"/>
      <c r="AS74" s="1000"/>
      <c r="AT74" s="1000"/>
      <c r="AU74" s="1000" t="s">
        <v>575</v>
      </c>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15">
      <c r="A75" s="241">
        <v>8</v>
      </c>
      <c r="B75" s="1003" t="s">
        <v>585</v>
      </c>
      <c r="C75" s="1004"/>
      <c r="D75" s="1004"/>
      <c r="E75" s="1004"/>
      <c r="F75" s="1004"/>
      <c r="G75" s="1004"/>
      <c r="H75" s="1004"/>
      <c r="I75" s="1004"/>
      <c r="J75" s="1004"/>
      <c r="K75" s="1004"/>
      <c r="L75" s="1004"/>
      <c r="M75" s="1004"/>
      <c r="N75" s="1004"/>
      <c r="O75" s="1004"/>
      <c r="P75" s="1005"/>
      <c r="Q75" s="1007">
        <v>300</v>
      </c>
      <c r="R75" s="1008"/>
      <c r="S75" s="1008"/>
      <c r="T75" s="1008"/>
      <c r="U75" s="1009"/>
      <c r="V75" s="1010">
        <v>291</v>
      </c>
      <c r="W75" s="1008"/>
      <c r="X75" s="1008"/>
      <c r="Y75" s="1008"/>
      <c r="Z75" s="1009"/>
      <c r="AA75" s="1010">
        <v>9</v>
      </c>
      <c r="AB75" s="1008"/>
      <c r="AC75" s="1008"/>
      <c r="AD75" s="1008"/>
      <c r="AE75" s="1009"/>
      <c r="AF75" s="1010">
        <v>9</v>
      </c>
      <c r="AG75" s="1008"/>
      <c r="AH75" s="1008"/>
      <c r="AI75" s="1008"/>
      <c r="AJ75" s="1009"/>
      <c r="AK75" s="1010" t="s">
        <v>575</v>
      </c>
      <c r="AL75" s="1008"/>
      <c r="AM75" s="1008"/>
      <c r="AN75" s="1008"/>
      <c r="AO75" s="1009"/>
      <c r="AP75" s="1011" t="s">
        <v>575</v>
      </c>
      <c r="AQ75" s="1008"/>
      <c r="AR75" s="1008"/>
      <c r="AS75" s="1008"/>
      <c r="AT75" s="1009"/>
      <c r="AU75" s="1010" t="s">
        <v>575</v>
      </c>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15">
      <c r="A76" s="241">
        <v>9</v>
      </c>
      <c r="B76" s="1003" t="s">
        <v>586</v>
      </c>
      <c r="C76" s="1004"/>
      <c r="D76" s="1004"/>
      <c r="E76" s="1004"/>
      <c r="F76" s="1004"/>
      <c r="G76" s="1004"/>
      <c r="H76" s="1004"/>
      <c r="I76" s="1004"/>
      <c r="J76" s="1004"/>
      <c r="K76" s="1004"/>
      <c r="L76" s="1004"/>
      <c r="M76" s="1004"/>
      <c r="N76" s="1004"/>
      <c r="O76" s="1004"/>
      <c r="P76" s="1005"/>
      <c r="Q76" s="1007">
        <v>33</v>
      </c>
      <c r="R76" s="1008"/>
      <c r="S76" s="1008"/>
      <c r="T76" s="1008"/>
      <c r="U76" s="1009"/>
      <c r="V76" s="1010">
        <v>33</v>
      </c>
      <c r="W76" s="1008"/>
      <c r="X76" s="1008"/>
      <c r="Y76" s="1008"/>
      <c r="Z76" s="1009"/>
      <c r="AA76" s="1010">
        <v>0</v>
      </c>
      <c r="AB76" s="1008"/>
      <c r="AC76" s="1008"/>
      <c r="AD76" s="1008"/>
      <c r="AE76" s="1009"/>
      <c r="AF76" s="1010">
        <v>0</v>
      </c>
      <c r="AG76" s="1008"/>
      <c r="AH76" s="1008"/>
      <c r="AI76" s="1008"/>
      <c r="AJ76" s="1009"/>
      <c r="AK76" s="1010" t="s">
        <v>575</v>
      </c>
      <c r="AL76" s="1008"/>
      <c r="AM76" s="1008"/>
      <c r="AN76" s="1008"/>
      <c r="AO76" s="1009"/>
      <c r="AP76" s="1010" t="s">
        <v>575</v>
      </c>
      <c r="AQ76" s="1008"/>
      <c r="AR76" s="1008"/>
      <c r="AS76" s="1008"/>
      <c r="AT76" s="1009"/>
      <c r="AU76" s="1010" t="s">
        <v>575</v>
      </c>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15">
      <c r="A77" s="241">
        <v>10</v>
      </c>
      <c r="B77" s="1003" t="s">
        <v>587</v>
      </c>
      <c r="C77" s="1004"/>
      <c r="D77" s="1004"/>
      <c r="E77" s="1004"/>
      <c r="F77" s="1004"/>
      <c r="G77" s="1004"/>
      <c r="H77" s="1004"/>
      <c r="I77" s="1004"/>
      <c r="J77" s="1004"/>
      <c r="K77" s="1004"/>
      <c r="L77" s="1004"/>
      <c r="M77" s="1004"/>
      <c r="N77" s="1004"/>
      <c r="O77" s="1004"/>
      <c r="P77" s="1005"/>
      <c r="Q77" s="1007">
        <v>3731</v>
      </c>
      <c r="R77" s="1008"/>
      <c r="S77" s="1008"/>
      <c r="T77" s="1008"/>
      <c r="U77" s="1009"/>
      <c r="V77" s="1010">
        <v>3665</v>
      </c>
      <c r="W77" s="1008"/>
      <c r="X77" s="1008"/>
      <c r="Y77" s="1008"/>
      <c r="Z77" s="1009"/>
      <c r="AA77" s="1010">
        <v>66</v>
      </c>
      <c r="AB77" s="1008"/>
      <c r="AC77" s="1008"/>
      <c r="AD77" s="1008"/>
      <c r="AE77" s="1009"/>
      <c r="AF77" s="1010">
        <v>66</v>
      </c>
      <c r="AG77" s="1008"/>
      <c r="AH77" s="1008"/>
      <c r="AI77" s="1008"/>
      <c r="AJ77" s="1009"/>
      <c r="AK77" s="1010" t="s">
        <v>575</v>
      </c>
      <c r="AL77" s="1008"/>
      <c r="AM77" s="1008"/>
      <c r="AN77" s="1008"/>
      <c r="AO77" s="1009"/>
      <c r="AP77" s="1010" t="s">
        <v>575</v>
      </c>
      <c r="AQ77" s="1008"/>
      <c r="AR77" s="1008"/>
      <c r="AS77" s="1008"/>
      <c r="AT77" s="1009"/>
      <c r="AU77" s="1010" t="s">
        <v>575</v>
      </c>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15">
      <c r="A78" s="241">
        <v>11</v>
      </c>
      <c r="B78" s="1003" t="s">
        <v>588</v>
      </c>
      <c r="C78" s="1004"/>
      <c r="D78" s="1004"/>
      <c r="E78" s="1004"/>
      <c r="F78" s="1004"/>
      <c r="G78" s="1004"/>
      <c r="H78" s="1004"/>
      <c r="I78" s="1004"/>
      <c r="J78" s="1004"/>
      <c r="K78" s="1004"/>
      <c r="L78" s="1004"/>
      <c r="M78" s="1004"/>
      <c r="N78" s="1004"/>
      <c r="O78" s="1004"/>
      <c r="P78" s="1005"/>
      <c r="Q78" s="1006">
        <v>258</v>
      </c>
      <c r="R78" s="1000"/>
      <c r="S78" s="1000"/>
      <c r="T78" s="1000"/>
      <c r="U78" s="1000"/>
      <c r="V78" s="1000">
        <v>239</v>
      </c>
      <c r="W78" s="1000"/>
      <c r="X78" s="1000"/>
      <c r="Y78" s="1000"/>
      <c r="Z78" s="1000"/>
      <c r="AA78" s="1000">
        <v>19</v>
      </c>
      <c r="AB78" s="1000"/>
      <c r="AC78" s="1000"/>
      <c r="AD78" s="1000"/>
      <c r="AE78" s="1000"/>
      <c r="AF78" s="1000">
        <v>19</v>
      </c>
      <c r="AG78" s="1000"/>
      <c r="AH78" s="1000"/>
      <c r="AI78" s="1000"/>
      <c r="AJ78" s="1000"/>
      <c r="AK78" s="1000" t="s">
        <v>575</v>
      </c>
      <c r="AL78" s="1000"/>
      <c r="AM78" s="1000"/>
      <c r="AN78" s="1000"/>
      <c r="AO78" s="1000"/>
      <c r="AP78" s="1000" t="s">
        <v>575</v>
      </c>
      <c r="AQ78" s="1000"/>
      <c r="AR78" s="1000"/>
      <c r="AS78" s="1000"/>
      <c r="AT78" s="1000"/>
      <c r="AU78" s="1000" t="s">
        <v>575</v>
      </c>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15">
      <c r="A79" s="241">
        <v>12</v>
      </c>
      <c r="B79" s="1003" t="s">
        <v>589</v>
      </c>
      <c r="C79" s="1004"/>
      <c r="D79" s="1004"/>
      <c r="E79" s="1004"/>
      <c r="F79" s="1004"/>
      <c r="G79" s="1004"/>
      <c r="H79" s="1004"/>
      <c r="I79" s="1004"/>
      <c r="J79" s="1004"/>
      <c r="K79" s="1004"/>
      <c r="L79" s="1004"/>
      <c r="M79" s="1004"/>
      <c r="N79" s="1004"/>
      <c r="O79" s="1004"/>
      <c r="P79" s="1005"/>
      <c r="Q79" s="1006">
        <v>272654</v>
      </c>
      <c r="R79" s="1000"/>
      <c r="S79" s="1000"/>
      <c r="T79" s="1000"/>
      <c r="U79" s="1000"/>
      <c r="V79" s="1000">
        <v>260337</v>
      </c>
      <c r="W79" s="1000"/>
      <c r="X79" s="1000"/>
      <c r="Y79" s="1000"/>
      <c r="Z79" s="1000"/>
      <c r="AA79" s="1000">
        <v>12317</v>
      </c>
      <c r="AB79" s="1000"/>
      <c r="AC79" s="1000"/>
      <c r="AD79" s="1000"/>
      <c r="AE79" s="1000"/>
      <c r="AF79" s="1000">
        <v>12317</v>
      </c>
      <c r="AG79" s="1000"/>
      <c r="AH79" s="1000"/>
      <c r="AI79" s="1000"/>
      <c r="AJ79" s="1000"/>
      <c r="AK79" s="1000" t="s">
        <v>575</v>
      </c>
      <c r="AL79" s="1000"/>
      <c r="AM79" s="1000"/>
      <c r="AN79" s="1000"/>
      <c r="AO79" s="1000"/>
      <c r="AP79" s="1000" t="s">
        <v>575</v>
      </c>
      <c r="AQ79" s="1000"/>
      <c r="AR79" s="1000"/>
      <c r="AS79" s="1000"/>
      <c r="AT79" s="1000"/>
      <c r="AU79" s="1000" t="s">
        <v>575</v>
      </c>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15">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15">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15">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15">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15">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15">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15">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15">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
      <c r="A88" s="243" t="s">
        <v>392</v>
      </c>
      <c r="B88" s="966" t="s">
        <v>421</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13239</v>
      </c>
      <c r="AG88" s="988"/>
      <c r="AH88" s="988"/>
      <c r="AI88" s="988"/>
      <c r="AJ88" s="988"/>
      <c r="AK88" s="992"/>
      <c r="AL88" s="992"/>
      <c r="AM88" s="992"/>
      <c r="AN88" s="992"/>
      <c r="AO88" s="992"/>
      <c r="AP88" s="988">
        <v>3609</v>
      </c>
      <c r="AQ88" s="988"/>
      <c r="AR88" s="988"/>
      <c r="AS88" s="988"/>
      <c r="AT88" s="988"/>
      <c r="AU88" s="988">
        <v>168</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966" t="s">
        <v>422</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5</v>
      </c>
      <c r="CS102" s="982"/>
      <c r="CT102" s="982"/>
      <c r="CU102" s="982"/>
      <c r="CV102" s="983"/>
      <c r="CW102" s="981" t="s">
        <v>575</v>
      </c>
      <c r="CX102" s="982"/>
      <c r="CY102" s="982"/>
      <c r="CZ102" s="982"/>
      <c r="DA102" s="983"/>
      <c r="DB102" s="981" t="s">
        <v>575</v>
      </c>
      <c r="DC102" s="982"/>
      <c r="DD102" s="982"/>
      <c r="DE102" s="982"/>
      <c r="DF102" s="983"/>
      <c r="DG102" s="981" t="s">
        <v>575</v>
      </c>
      <c r="DH102" s="982"/>
      <c r="DI102" s="982"/>
      <c r="DJ102" s="982"/>
      <c r="DK102" s="983"/>
      <c r="DL102" s="981" t="s">
        <v>575</v>
      </c>
      <c r="DM102" s="982"/>
      <c r="DN102" s="982"/>
      <c r="DO102" s="982"/>
      <c r="DP102" s="983"/>
      <c r="DQ102" s="981" t="s">
        <v>575</v>
      </c>
      <c r="DR102" s="982"/>
      <c r="DS102" s="982"/>
      <c r="DT102" s="982"/>
      <c r="DU102" s="983"/>
      <c r="DV102" s="966"/>
      <c r="DW102" s="967"/>
      <c r="DX102" s="967"/>
      <c r="DY102" s="967"/>
      <c r="DZ102" s="96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423</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424</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1" t="s">
        <v>427</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428</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15">
      <c r="A109" s="924" t="s">
        <v>429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430</v>
      </c>
      <c r="AB109" s="925"/>
      <c r="AC109" s="925"/>
      <c r="AD109" s="925"/>
      <c r="AE109" s="926"/>
      <c r="AF109" s="927" t="s">
        <v>431</v>
      </c>
      <c r="AG109" s="925"/>
      <c r="AH109" s="925"/>
      <c r="AI109" s="925"/>
      <c r="AJ109" s="926"/>
      <c r="AK109" s="927" t="s">
        <v>306</v>
      </c>
      <c r="AL109" s="925"/>
      <c r="AM109" s="925"/>
      <c r="AN109" s="925"/>
      <c r="AO109" s="926"/>
      <c r="AP109" s="927" t="s">
        <v>432</v>
      </c>
      <c r="AQ109" s="925"/>
      <c r="AR109" s="925"/>
      <c r="AS109" s="925"/>
      <c r="AT109" s="958"/>
      <c r="AU109" s="924" t="s">
        <v>429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430</v>
      </c>
      <c r="BR109" s="925"/>
      <c r="BS109" s="925"/>
      <c r="BT109" s="925"/>
      <c r="BU109" s="926"/>
      <c r="BV109" s="927" t="s">
        <v>431</v>
      </c>
      <c r="BW109" s="925"/>
      <c r="BX109" s="925"/>
      <c r="BY109" s="925"/>
      <c r="BZ109" s="926"/>
      <c r="CA109" s="927" t="s">
        <v>306</v>
      </c>
      <c r="CB109" s="925"/>
      <c r="CC109" s="925"/>
      <c r="CD109" s="925"/>
      <c r="CE109" s="926"/>
      <c r="CF109" s="965" t="s">
        <v>432</v>
      </c>
      <c r="CG109" s="965"/>
      <c r="CH109" s="965"/>
      <c r="CI109" s="965"/>
      <c r="CJ109" s="965"/>
      <c r="CK109" s="927" t="s">
        <v>433</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430</v>
      </c>
      <c r="DH109" s="925"/>
      <c r="DI109" s="925"/>
      <c r="DJ109" s="925"/>
      <c r="DK109" s="926"/>
      <c r="DL109" s="927" t="s">
        <v>431</v>
      </c>
      <c r="DM109" s="925"/>
      <c r="DN109" s="925"/>
      <c r="DO109" s="925"/>
      <c r="DP109" s="926"/>
      <c r="DQ109" s="927" t="s">
        <v>306</v>
      </c>
      <c r="DR109" s="925"/>
      <c r="DS109" s="925"/>
      <c r="DT109" s="925"/>
      <c r="DU109" s="926"/>
      <c r="DV109" s="927" t="s">
        <v>432</v>
      </c>
      <c r="DW109" s="925"/>
      <c r="DX109" s="925"/>
      <c r="DY109" s="925"/>
      <c r="DZ109" s="958"/>
    </row>
    <row r="110" spans="1:131" s="233" customFormat="1" ht="26.25" customHeight="1" x14ac:dyDescent="0.15">
      <c r="A110" s="836" t="s">
        <v>434</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261710</v>
      </c>
      <c r="AB110" s="918"/>
      <c r="AC110" s="918"/>
      <c r="AD110" s="918"/>
      <c r="AE110" s="919"/>
      <c r="AF110" s="920">
        <v>282076</v>
      </c>
      <c r="AG110" s="918"/>
      <c r="AH110" s="918"/>
      <c r="AI110" s="918"/>
      <c r="AJ110" s="919"/>
      <c r="AK110" s="920">
        <v>290256</v>
      </c>
      <c r="AL110" s="918"/>
      <c r="AM110" s="918"/>
      <c r="AN110" s="918"/>
      <c r="AO110" s="919"/>
      <c r="AP110" s="921">
        <v>9.8000000000000007</v>
      </c>
      <c r="AQ110" s="922"/>
      <c r="AR110" s="922"/>
      <c r="AS110" s="922"/>
      <c r="AT110" s="923"/>
      <c r="AU110" s="959" t="s">
        <v>72</v>
      </c>
      <c r="AV110" s="960"/>
      <c r="AW110" s="960"/>
      <c r="AX110" s="960"/>
      <c r="AY110" s="960"/>
      <c r="AZ110" s="889" t="s">
        <v>435</v>
      </c>
      <c r="BA110" s="837"/>
      <c r="BB110" s="837"/>
      <c r="BC110" s="837"/>
      <c r="BD110" s="837"/>
      <c r="BE110" s="837"/>
      <c r="BF110" s="837"/>
      <c r="BG110" s="837"/>
      <c r="BH110" s="837"/>
      <c r="BI110" s="837"/>
      <c r="BJ110" s="837"/>
      <c r="BK110" s="837"/>
      <c r="BL110" s="837"/>
      <c r="BM110" s="837"/>
      <c r="BN110" s="837"/>
      <c r="BO110" s="837"/>
      <c r="BP110" s="838"/>
      <c r="BQ110" s="890">
        <v>3214335</v>
      </c>
      <c r="BR110" s="871"/>
      <c r="BS110" s="871"/>
      <c r="BT110" s="871"/>
      <c r="BU110" s="871"/>
      <c r="BV110" s="871">
        <v>3314923</v>
      </c>
      <c r="BW110" s="871"/>
      <c r="BX110" s="871"/>
      <c r="BY110" s="871"/>
      <c r="BZ110" s="871"/>
      <c r="CA110" s="871">
        <v>3272970</v>
      </c>
      <c r="CB110" s="871"/>
      <c r="CC110" s="871"/>
      <c r="CD110" s="871"/>
      <c r="CE110" s="871"/>
      <c r="CF110" s="895">
        <v>110.9</v>
      </c>
      <c r="CG110" s="896"/>
      <c r="CH110" s="896"/>
      <c r="CI110" s="896"/>
      <c r="CJ110" s="896"/>
      <c r="CK110" s="955" t="s">
        <v>436</v>
      </c>
      <c r="CL110" s="848"/>
      <c r="CM110" s="889" t="s">
        <v>437</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438</v>
      </c>
      <c r="DH110" s="871"/>
      <c r="DI110" s="871"/>
      <c r="DJ110" s="871"/>
      <c r="DK110" s="871"/>
      <c r="DL110" s="871" t="s">
        <v>412</v>
      </c>
      <c r="DM110" s="871"/>
      <c r="DN110" s="871"/>
      <c r="DO110" s="871"/>
      <c r="DP110" s="871"/>
      <c r="DQ110" s="871" t="s">
        <v>412</v>
      </c>
      <c r="DR110" s="871"/>
      <c r="DS110" s="871"/>
      <c r="DT110" s="871"/>
      <c r="DU110" s="871"/>
      <c r="DV110" s="872" t="s">
        <v>412</v>
      </c>
      <c r="DW110" s="872"/>
      <c r="DX110" s="872"/>
      <c r="DY110" s="872"/>
      <c r="DZ110" s="873"/>
    </row>
    <row r="111" spans="1:131" s="233" customFormat="1" ht="26.25" customHeight="1" x14ac:dyDescent="0.15">
      <c r="A111" s="803" t="s">
        <v>439</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412</v>
      </c>
      <c r="AB111" s="948"/>
      <c r="AC111" s="948"/>
      <c r="AD111" s="948"/>
      <c r="AE111" s="949"/>
      <c r="AF111" s="950" t="s">
        <v>412</v>
      </c>
      <c r="AG111" s="948"/>
      <c r="AH111" s="948"/>
      <c r="AI111" s="948"/>
      <c r="AJ111" s="949"/>
      <c r="AK111" s="950" t="s">
        <v>227</v>
      </c>
      <c r="AL111" s="948"/>
      <c r="AM111" s="948"/>
      <c r="AN111" s="948"/>
      <c r="AO111" s="949"/>
      <c r="AP111" s="951" t="s">
        <v>227</v>
      </c>
      <c r="AQ111" s="952"/>
      <c r="AR111" s="952"/>
      <c r="AS111" s="952"/>
      <c r="AT111" s="953"/>
      <c r="AU111" s="961"/>
      <c r="AV111" s="962"/>
      <c r="AW111" s="962"/>
      <c r="AX111" s="962"/>
      <c r="AY111" s="962"/>
      <c r="AZ111" s="844" t="s">
        <v>440</v>
      </c>
      <c r="BA111" s="781"/>
      <c r="BB111" s="781"/>
      <c r="BC111" s="781"/>
      <c r="BD111" s="781"/>
      <c r="BE111" s="781"/>
      <c r="BF111" s="781"/>
      <c r="BG111" s="781"/>
      <c r="BH111" s="781"/>
      <c r="BI111" s="781"/>
      <c r="BJ111" s="781"/>
      <c r="BK111" s="781"/>
      <c r="BL111" s="781"/>
      <c r="BM111" s="781"/>
      <c r="BN111" s="781"/>
      <c r="BO111" s="781"/>
      <c r="BP111" s="782"/>
      <c r="BQ111" s="845">
        <v>141825</v>
      </c>
      <c r="BR111" s="846"/>
      <c r="BS111" s="846"/>
      <c r="BT111" s="846"/>
      <c r="BU111" s="846"/>
      <c r="BV111" s="846">
        <v>91719</v>
      </c>
      <c r="BW111" s="846"/>
      <c r="BX111" s="846"/>
      <c r="BY111" s="846"/>
      <c r="BZ111" s="846"/>
      <c r="CA111" s="846" t="s">
        <v>227</v>
      </c>
      <c r="CB111" s="846"/>
      <c r="CC111" s="846"/>
      <c r="CD111" s="846"/>
      <c r="CE111" s="846"/>
      <c r="CF111" s="904" t="s">
        <v>438</v>
      </c>
      <c r="CG111" s="905"/>
      <c r="CH111" s="905"/>
      <c r="CI111" s="905"/>
      <c r="CJ111" s="905"/>
      <c r="CK111" s="956"/>
      <c r="CL111" s="850"/>
      <c r="CM111" s="844" t="s">
        <v>441</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227</v>
      </c>
      <c r="DH111" s="846"/>
      <c r="DI111" s="846"/>
      <c r="DJ111" s="846"/>
      <c r="DK111" s="846"/>
      <c r="DL111" s="846" t="s">
        <v>227</v>
      </c>
      <c r="DM111" s="846"/>
      <c r="DN111" s="846"/>
      <c r="DO111" s="846"/>
      <c r="DP111" s="846"/>
      <c r="DQ111" s="846" t="s">
        <v>227</v>
      </c>
      <c r="DR111" s="846"/>
      <c r="DS111" s="846"/>
      <c r="DT111" s="846"/>
      <c r="DU111" s="846"/>
      <c r="DV111" s="823" t="s">
        <v>412</v>
      </c>
      <c r="DW111" s="823"/>
      <c r="DX111" s="823"/>
      <c r="DY111" s="823"/>
      <c r="DZ111" s="824"/>
    </row>
    <row r="112" spans="1:131" s="233" customFormat="1" ht="26.25" customHeight="1" x14ac:dyDescent="0.15">
      <c r="A112" s="941" t="s">
        <v>442</v>
      </c>
      <c r="B112" s="942"/>
      <c r="C112" s="781" t="s">
        <v>443</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227</v>
      </c>
      <c r="AB112" s="809"/>
      <c r="AC112" s="809"/>
      <c r="AD112" s="809"/>
      <c r="AE112" s="810"/>
      <c r="AF112" s="811" t="s">
        <v>227</v>
      </c>
      <c r="AG112" s="809"/>
      <c r="AH112" s="809"/>
      <c r="AI112" s="809"/>
      <c r="AJ112" s="810"/>
      <c r="AK112" s="811" t="s">
        <v>438</v>
      </c>
      <c r="AL112" s="809"/>
      <c r="AM112" s="809"/>
      <c r="AN112" s="809"/>
      <c r="AO112" s="810"/>
      <c r="AP112" s="853" t="s">
        <v>227</v>
      </c>
      <c r="AQ112" s="854"/>
      <c r="AR112" s="854"/>
      <c r="AS112" s="854"/>
      <c r="AT112" s="855"/>
      <c r="AU112" s="961"/>
      <c r="AV112" s="962"/>
      <c r="AW112" s="962"/>
      <c r="AX112" s="962"/>
      <c r="AY112" s="962"/>
      <c r="AZ112" s="844" t="s">
        <v>444</v>
      </c>
      <c r="BA112" s="781"/>
      <c r="BB112" s="781"/>
      <c r="BC112" s="781"/>
      <c r="BD112" s="781"/>
      <c r="BE112" s="781"/>
      <c r="BF112" s="781"/>
      <c r="BG112" s="781"/>
      <c r="BH112" s="781"/>
      <c r="BI112" s="781"/>
      <c r="BJ112" s="781"/>
      <c r="BK112" s="781"/>
      <c r="BL112" s="781"/>
      <c r="BM112" s="781"/>
      <c r="BN112" s="781"/>
      <c r="BO112" s="781"/>
      <c r="BP112" s="782"/>
      <c r="BQ112" s="845">
        <v>3191792</v>
      </c>
      <c r="BR112" s="846"/>
      <c r="BS112" s="846"/>
      <c r="BT112" s="846"/>
      <c r="BU112" s="846"/>
      <c r="BV112" s="846">
        <v>3090520</v>
      </c>
      <c r="BW112" s="846"/>
      <c r="BX112" s="846"/>
      <c r="BY112" s="846"/>
      <c r="BZ112" s="846"/>
      <c r="CA112" s="846">
        <v>3164242</v>
      </c>
      <c r="CB112" s="846"/>
      <c r="CC112" s="846"/>
      <c r="CD112" s="846"/>
      <c r="CE112" s="846"/>
      <c r="CF112" s="904">
        <v>107.3</v>
      </c>
      <c r="CG112" s="905"/>
      <c r="CH112" s="905"/>
      <c r="CI112" s="905"/>
      <c r="CJ112" s="905"/>
      <c r="CK112" s="956"/>
      <c r="CL112" s="850"/>
      <c r="CM112" s="844" t="s">
        <v>445</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412</v>
      </c>
      <c r="DH112" s="846"/>
      <c r="DI112" s="846"/>
      <c r="DJ112" s="846"/>
      <c r="DK112" s="846"/>
      <c r="DL112" s="846" t="s">
        <v>227</v>
      </c>
      <c r="DM112" s="846"/>
      <c r="DN112" s="846"/>
      <c r="DO112" s="846"/>
      <c r="DP112" s="846"/>
      <c r="DQ112" s="846" t="s">
        <v>446</v>
      </c>
      <c r="DR112" s="846"/>
      <c r="DS112" s="846"/>
      <c r="DT112" s="846"/>
      <c r="DU112" s="846"/>
      <c r="DV112" s="823" t="s">
        <v>227</v>
      </c>
      <c r="DW112" s="823"/>
      <c r="DX112" s="823"/>
      <c r="DY112" s="823"/>
      <c r="DZ112" s="824"/>
    </row>
    <row r="113" spans="1:130" s="233" customFormat="1" ht="26.25" customHeight="1" x14ac:dyDescent="0.15">
      <c r="A113" s="943"/>
      <c r="B113" s="944"/>
      <c r="C113" s="781" t="s">
        <v>447</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191494</v>
      </c>
      <c r="AB113" s="948"/>
      <c r="AC113" s="948"/>
      <c r="AD113" s="948"/>
      <c r="AE113" s="949"/>
      <c r="AF113" s="950">
        <v>209546</v>
      </c>
      <c r="AG113" s="948"/>
      <c r="AH113" s="948"/>
      <c r="AI113" s="948"/>
      <c r="AJ113" s="949"/>
      <c r="AK113" s="950">
        <v>229034</v>
      </c>
      <c r="AL113" s="948"/>
      <c r="AM113" s="948"/>
      <c r="AN113" s="948"/>
      <c r="AO113" s="949"/>
      <c r="AP113" s="951">
        <v>7.8</v>
      </c>
      <c r="AQ113" s="952"/>
      <c r="AR113" s="952"/>
      <c r="AS113" s="952"/>
      <c r="AT113" s="953"/>
      <c r="AU113" s="961"/>
      <c r="AV113" s="962"/>
      <c r="AW113" s="962"/>
      <c r="AX113" s="962"/>
      <c r="AY113" s="962"/>
      <c r="AZ113" s="844" t="s">
        <v>448</v>
      </c>
      <c r="BA113" s="781"/>
      <c r="BB113" s="781"/>
      <c r="BC113" s="781"/>
      <c r="BD113" s="781"/>
      <c r="BE113" s="781"/>
      <c r="BF113" s="781"/>
      <c r="BG113" s="781"/>
      <c r="BH113" s="781"/>
      <c r="BI113" s="781"/>
      <c r="BJ113" s="781"/>
      <c r="BK113" s="781"/>
      <c r="BL113" s="781"/>
      <c r="BM113" s="781"/>
      <c r="BN113" s="781"/>
      <c r="BO113" s="781"/>
      <c r="BP113" s="782"/>
      <c r="BQ113" s="845">
        <v>152546</v>
      </c>
      <c r="BR113" s="846"/>
      <c r="BS113" s="846"/>
      <c r="BT113" s="846"/>
      <c r="BU113" s="846"/>
      <c r="BV113" s="846">
        <v>174522</v>
      </c>
      <c r="BW113" s="846"/>
      <c r="BX113" s="846"/>
      <c r="BY113" s="846"/>
      <c r="BZ113" s="846"/>
      <c r="CA113" s="846">
        <v>168108</v>
      </c>
      <c r="CB113" s="846"/>
      <c r="CC113" s="846"/>
      <c r="CD113" s="846"/>
      <c r="CE113" s="846"/>
      <c r="CF113" s="904">
        <v>5.7</v>
      </c>
      <c r="CG113" s="905"/>
      <c r="CH113" s="905"/>
      <c r="CI113" s="905"/>
      <c r="CJ113" s="905"/>
      <c r="CK113" s="956"/>
      <c r="CL113" s="850"/>
      <c r="CM113" s="844" t="s">
        <v>449</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227</v>
      </c>
      <c r="DH113" s="809"/>
      <c r="DI113" s="809"/>
      <c r="DJ113" s="809"/>
      <c r="DK113" s="810"/>
      <c r="DL113" s="811" t="s">
        <v>227</v>
      </c>
      <c r="DM113" s="809"/>
      <c r="DN113" s="809"/>
      <c r="DO113" s="809"/>
      <c r="DP113" s="810"/>
      <c r="DQ113" s="811" t="s">
        <v>412</v>
      </c>
      <c r="DR113" s="809"/>
      <c r="DS113" s="809"/>
      <c r="DT113" s="809"/>
      <c r="DU113" s="810"/>
      <c r="DV113" s="853" t="s">
        <v>412</v>
      </c>
      <c r="DW113" s="854"/>
      <c r="DX113" s="854"/>
      <c r="DY113" s="854"/>
      <c r="DZ113" s="855"/>
    </row>
    <row r="114" spans="1:130" s="233" customFormat="1" ht="26.25" customHeight="1" x14ac:dyDescent="0.15">
      <c r="A114" s="943"/>
      <c r="B114" s="944"/>
      <c r="C114" s="781" t="s">
        <v>450</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13895</v>
      </c>
      <c r="AB114" s="809"/>
      <c r="AC114" s="809"/>
      <c r="AD114" s="809"/>
      <c r="AE114" s="810"/>
      <c r="AF114" s="811">
        <v>13983</v>
      </c>
      <c r="AG114" s="809"/>
      <c r="AH114" s="809"/>
      <c r="AI114" s="809"/>
      <c r="AJ114" s="810"/>
      <c r="AK114" s="811">
        <v>14947</v>
      </c>
      <c r="AL114" s="809"/>
      <c r="AM114" s="809"/>
      <c r="AN114" s="809"/>
      <c r="AO114" s="810"/>
      <c r="AP114" s="853">
        <v>0.5</v>
      </c>
      <c r="AQ114" s="854"/>
      <c r="AR114" s="854"/>
      <c r="AS114" s="854"/>
      <c r="AT114" s="855"/>
      <c r="AU114" s="961"/>
      <c r="AV114" s="962"/>
      <c r="AW114" s="962"/>
      <c r="AX114" s="962"/>
      <c r="AY114" s="962"/>
      <c r="AZ114" s="844" t="s">
        <v>451</v>
      </c>
      <c r="BA114" s="781"/>
      <c r="BB114" s="781"/>
      <c r="BC114" s="781"/>
      <c r="BD114" s="781"/>
      <c r="BE114" s="781"/>
      <c r="BF114" s="781"/>
      <c r="BG114" s="781"/>
      <c r="BH114" s="781"/>
      <c r="BI114" s="781"/>
      <c r="BJ114" s="781"/>
      <c r="BK114" s="781"/>
      <c r="BL114" s="781"/>
      <c r="BM114" s="781"/>
      <c r="BN114" s="781"/>
      <c r="BO114" s="781"/>
      <c r="BP114" s="782"/>
      <c r="BQ114" s="845">
        <v>551716</v>
      </c>
      <c r="BR114" s="846"/>
      <c r="BS114" s="846"/>
      <c r="BT114" s="846"/>
      <c r="BU114" s="846"/>
      <c r="BV114" s="846">
        <v>531688</v>
      </c>
      <c r="BW114" s="846"/>
      <c r="BX114" s="846"/>
      <c r="BY114" s="846"/>
      <c r="BZ114" s="846"/>
      <c r="CA114" s="846">
        <v>530958</v>
      </c>
      <c r="CB114" s="846"/>
      <c r="CC114" s="846"/>
      <c r="CD114" s="846"/>
      <c r="CE114" s="846"/>
      <c r="CF114" s="904">
        <v>18</v>
      </c>
      <c r="CG114" s="905"/>
      <c r="CH114" s="905"/>
      <c r="CI114" s="905"/>
      <c r="CJ114" s="905"/>
      <c r="CK114" s="956"/>
      <c r="CL114" s="850"/>
      <c r="CM114" s="844" t="s">
        <v>452</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227</v>
      </c>
      <c r="DH114" s="809"/>
      <c r="DI114" s="809"/>
      <c r="DJ114" s="809"/>
      <c r="DK114" s="810"/>
      <c r="DL114" s="811" t="s">
        <v>412</v>
      </c>
      <c r="DM114" s="809"/>
      <c r="DN114" s="809"/>
      <c r="DO114" s="809"/>
      <c r="DP114" s="810"/>
      <c r="DQ114" s="811" t="s">
        <v>227</v>
      </c>
      <c r="DR114" s="809"/>
      <c r="DS114" s="809"/>
      <c r="DT114" s="809"/>
      <c r="DU114" s="810"/>
      <c r="DV114" s="853" t="s">
        <v>227</v>
      </c>
      <c r="DW114" s="854"/>
      <c r="DX114" s="854"/>
      <c r="DY114" s="854"/>
      <c r="DZ114" s="855"/>
    </row>
    <row r="115" spans="1:130" s="233" customFormat="1" ht="26.25" customHeight="1" x14ac:dyDescent="0.15">
      <c r="A115" s="943"/>
      <c r="B115" s="944"/>
      <c r="C115" s="781" t="s">
        <v>453</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30970</v>
      </c>
      <c r="AB115" s="948"/>
      <c r="AC115" s="948"/>
      <c r="AD115" s="948"/>
      <c r="AE115" s="949"/>
      <c r="AF115" s="950">
        <v>30965</v>
      </c>
      <c r="AG115" s="948"/>
      <c r="AH115" s="948"/>
      <c r="AI115" s="948"/>
      <c r="AJ115" s="949"/>
      <c r="AK115" s="950">
        <v>16134</v>
      </c>
      <c r="AL115" s="948"/>
      <c r="AM115" s="948"/>
      <c r="AN115" s="948"/>
      <c r="AO115" s="949"/>
      <c r="AP115" s="951">
        <v>0.5</v>
      </c>
      <c r="AQ115" s="952"/>
      <c r="AR115" s="952"/>
      <c r="AS115" s="952"/>
      <c r="AT115" s="953"/>
      <c r="AU115" s="961"/>
      <c r="AV115" s="962"/>
      <c r="AW115" s="962"/>
      <c r="AX115" s="962"/>
      <c r="AY115" s="962"/>
      <c r="AZ115" s="844" t="s">
        <v>454</v>
      </c>
      <c r="BA115" s="781"/>
      <c r="BB115" s="781"/>
      <c r="BC115" s="781"/>
      <c r="BD115" s="781"/>
      <c r="BE115" s="781"/>
      <c r="BF115" s="781"/>
      <c r="BG115" s="781"/>
      <c r="BH115" s="781"/>
      <c r="BI115" s="781"/>
      <c r="BJ115" s="781"/>
      <c r="BK115" s="781"/>
      <c r="BL115" s="781"/>
      <c r="BM115" s="781"/>
      <c r="BN115" s="781"/>
      <c r="BO115" s="781"/>
      <c r="BP115" s="782"/>
      <c r="BQ115" s="845" t="s">
        <v>227</v>
      </c>
      <c r="BR115" s="846"/>
      <c r="BS115" s="846"/>
      <c r="BT115" s="846"/>
      <c r="BU115" s="846"/>
      <c r="BV115" s="846" t="s">
        <v>438</v>
      </c>
      <c r="BW115" s="846"/>
      <c r="BX115" s="846"/>
      <c r="BY115" s="846"/>
      <c r="BZ115" s="846"/>
      <c r="CA115" s="846" t="s">
        <v>227</v>
      </c>
      <c r="CB115" s="846"/>
      <c r="CC115" s="846"/>
      <c r="CD115" s="846"/>
      <c r="CE115" s="846"/>
      <c r="CF115" s="904" t="s">
        <v>412</v>
      </c>
      <c r="CG115" s="905"/>
      <c r="CH115" s="905"/>
      <c r="CI115" s="905"/>
      <c r="CJ115" s="905"/>
      <c r="CK115" s="956"/>
      <c r="CL115" s="850"/>
      <c r="CM115" s="844" t="s">
        <v>455</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412</v>
      </c>
      <c r="DH115" s="809"/>
      <c r="DI115" s="809"/>
      <c r="DJ115" s="809"/>
      <c r="DK115" s="810"/>
      <c r="DL115" s="811" t="s">
        <v>412</v>
      </c>
      <c r="DM115" s="809"/>
      <c r="DN115" s="809"/>
      <c r="DO115" s="809"/>
      <c r="DP115" s="810"/>
      <c r="DQ115" s="811" t="s">
        <v>438</v>
      </c>
      <c r="DR115" s="809"/>
      <c r="DS115" s="809"/>
      <c r="DT115" s="809"/>
      <c r="DU115" s="810"/>
      <c r="DV115" s="853" t="s">
        <v>227</v>
      </c>
      <c r="DW115" s="854"/>
      <c r="DX115" s="854"/>
      <c r="DY115" s="854"/>
      <c r="DZ115" s="855"/>
    </row>
    <row r="116" spans="1:130" s="233" customFormat="1" ht="26.25" customHeight="1" x14ac:dyDescent="0.15">
      <c r="A116" s="945"/>
      <c r="B116" s="946"/>
      <c r="C116" s="868" t="s">
        <v>456</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438</v>
      </c>
      <c r="AB116" s="809"/>
      <c r="AC116" s="809"/>
      <c r="AD116" s="809"/>
      <c r="AE116" s="810"/>
      <c r="AF116" s="811" t="s">
        <v>227</v>
      </c>
      <c r="AG116" s="809"/>
      <c r="AH116" s="809"/>
      <c r="AI116" s="809"/>
      <c r="AJ116" s="810"/>
      <c r="AK116" s="811" t="s">
        <v>227</v>
      </c>
      <c r="AL116" s="809"/>
      <c r="AM116" s="809"/>
      <c r="AN116" s="809"/>
      <c r="AO116" s="810"/>
      <c r="AP116" s="853" t="s">
        <v>412</v>
      </c>
      <c r="AQ116" s="854"/>
      <c r="AR116" s="854"/>
      <c r="AS116" s="854"/>
      <c r="AT116" s="855"/>
      <c r="AU116" s="961"/>
      <c r="AV116" s="962"/>
      <c r="AW116" s="962"/>
      <c r="AX116" s="962"/>
      <c r="AY116" s="962"/>
      <c r="AZ116" s="938" t="s">
        <v>457</v>
      </c>
      <c r="BA116" s="939"/>
      <c r="BB116" s="939"/>
      <c r="BC116" s="939"/>
      <c r="BD116" s="939"/>
      <c r="BE116" s="939"/>
      <c r="BF116" s="939"/>
      <c r="BG116" s="939"/>
      <c r="BH116" s="939"/>
      <c r="BI116" s="939"/>
      <c r="BJ116" s="939"/>
      <c r="BK116" s="939"/>
      <c r="BL116" s="939"/>
      <c r="BM116" s="939"/>
      <c r="BN116" s="939"/>
      <c r="BO116" s="939"/>
      <c r="BP116" s="940"/>
      <c r="BQ116" s="845" t="s">
        <v>227</v>
      </c>
      <c r="BR116" s="846"/>
      <c r="BS116" s="846"/>
      <c r="BT116" s="846"/>
      <c r="BU116" s="846"/>
      <c r="BV116" s="846" t="s">
        <v>227</v>
      </c>
      <c r="BW116" s="846"/>
      <c r="BX116" s="846"/>
      <c r="BY116" s="846"/>
      <c r="BZ116" s="846"/>
      <c r="CA116" s="846" t="s">
        <v>412</v>
      </c>
      <c r="CB116" s="846"/>
      <c r="CC116" s="846"/>
      <c r="CD116" s="846"/>
      <c r="CE116" s="846"/>
      <c r="CF116" s="904" t="s">
        <v>227</v>
      </c>
      <c r="CG116" s="905"/>
      <c r="CH116" s="905"/>
      <c r="CI116" s="905"/>
      <c r="CJ116" s="905"/>
      <c r="CK116" s="956"/>
      <c r="CL116" s="850"/>
      <c r="CM116" s="844" t="s">
        <v>458</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438</v>
      </c>
      <c r="DH116" s="809"/>
      <c r="DI116" s="809"/>
      <c r="DJ116" s="809"/>
      <c r="DK116" s="810"/>
      <c r="DL116" s="811" t="s">
        <v>227</v>
      </c>
      <c r="DM116" s="809"/>
      <c r="DN116" s="809"/>
      <c r="DO116" s="809"/>
      <c r="DP116" s="810"/>
      <c r="DQ116" s="811" t="s">
        <v>227</v>
      </c>
      <c r="DR116" s="809"/>
      <c r="DS116" s="809"/>
      <c r="DT116" s="809"/>
      <c r="DU116" s="810"/>
      <c r="DV116" s="853" t="s">
        <v>412</v>
      </c>
      <c r="DW116" s="854"/>
      <c r="DX116" s="854"/>
      <c r="DY116" s="854"/>
      <c r="DZ116" s="855"/>
    </row>
    <row r="117" spans="1:130" s="233" customFormat="1" ht="26.25" customHeight="1" x14ac:dyDescent="0.15">
      <c r="A117" s="92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459</v>
      </c>
      <c r="Z117" s="926"/>
      <c r="AA117" s="931">
        <v>498069</v>
      </c>
      <c r="AB117" s="932"/>
      <c r="AC117" s="932"/>
      <c r="AD117" s="932"/>
      <c r="AE117" s="933"/>
      <c r="AF117" s="934">
        <v>536570</v>
      </c>
      <c r="AG117" s="932"/>
      <c r="AH117" s="932"/>
      <c r="AI117" s="932"/>
      <c r="AJ117" s="933"/>
      <c r="AK117" s="934">
        <v>550371</v>
      </c>
      <c r="AL117" s="932"/>
      <c r="AM117" s="932"/>
      <c r="AN117" s="932"/>
      <c r="AO117" s="933"/>
      <c r="AP117" s="935"/>
      <c r="AQ117" s="936"/>
      <c r="AR117" s="936"/>
      <c r="AS117" s="936"/>
      <c r="AT117" s="937"/>
      <c r="AU117" s="961"/>
      <c r="AV117" s="962"/>
      <c r="AW117" s="962"/>
      <c r="AX117" s="962"/>
      <c r="AY117" s="962"/>
      <c r="AZ117" s="892" t="s">
        <v>460</v>
      </c>
      <c r="BA117" s="893"/>
      <c r="BB117" s="893"/>
      <c r="BC117" s="893"/>
      <c r="BD117" s="893"/>
      <c r="BE117" s="893"/>
      <c r="BF117" s="893"/>
      <c r="BG117" s="893"/>
      <c r="BH117" s="893"/>
      <c r="BI117" s="893"/>
      <c r="BJ117" s="893"/>
      <c r="BK117" s="893"/>
      <c r="BL117" s="893"/>
      <c r="BM117" s="893"/>
      <c r="BN117" s="893"/>
      <c r="BO117" s="893"/>
      <c r="BP117" s="894"/>
      <c r="BQ117" s="845" t="s">
        <v>438</v>
      </c>
      <c r="BR117" s="846"/>
      <c r="BS117" s="846"/>
      <c r="BT117" s="846"/>
      <c r="BU117" s="846"/>
      <c r="BV117" s="846" t="s">
        <v>227</v>
      </c>
      <c r="BW117" s="846"/>
      <c r="BX117" s="846"/>
      <c r="BY117" s="846"/>
      <c r="BZ117" s="846"/>
      <c r="CA117" s="846" t="s">
        <v>227</v>
      </c>
      <c r="CB117" s="846"/>
      <c r="CC117" s="846"/>
      <c r="CD117" s="846"/>
      <c r="CE117" s="846"/>
      <c r="CF117" s="904" t="s">
        <v>461</v>
      </c>
      <c r="CG117" s="905"/>
      <c r="CH117" s="905"/>
      <c r="CI117" s="905"/>
      <c r="CJ117" s="905"/>
      <c r="CK117" s="956"/>
      <c r="CL117" s="850"/>
      <c r="CM117" s="844" t="s">
        <v>462</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227</v>
      </c>
      <c r="DH117" s="809"/>
      <c r="DI117" s="809"/>
      <c r="DJ117" s="809"/>
      <c r="DK117" s="810"/>
      <c r="DL117" s="811" t="s">
        <v>438</v>
      </c>
      <c r="DM117" s="809"/>
      <c r="DN117" s="809"/>
      <c r="DO117" s="809"/>
      <c r="DP117" s="810"/>
      <c r="DQ117" s="811" t="s">
        <v>227</v>
      </c>
      <c r="DR117" s="809"/>
      <c r="DS117" s="809"/>
      <c r="DT117" s="809"/>
      <c r="DU117" s="810"/>
      <c r="DV117" s="853" t="s">
        <v>438</v>
      </c>
      <c r="DW117" s="854"/>
      <c r="DX117" s="854"/>
      <c r="DY117" s="854"/>
      <c r="DZ117" s="855"/>
    </row>
    <row r="118" spans="1:130" s="233" customFormat="1" ht="26.25" customHeight="1" x14ac:dyDescent="0.15">
      <c r="A118" s="924" t="s">
        <v>433</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430</v>
      </c>
      <c r="AB118" s="925"/>
      <c r="AC118" s="925"/>
      <c r="AD118" s="925"/>
      <c r="AE118" s="926"/>
      <c r="AF118" s="927" t="s">
        <v>431</v>
      </c>
      <c r="AG118" s="925"/>
      <c r="AH118" s="925"/>
      <c r="AI118" s="925"/>
      <c r="AJ118" s="926"/>
      <c r="AK118" s="927" t="s">
        <v>306</v>
      </c>
      <c r="AL118" s="925"/>
      <c r="AM118" s="925"/>
      <c r="AN118" s="925"/>
      <c r="AO118" s="926"/>
      <c r="AP118" s="928" t="s">
        <v>432</v>
      </c>
      <c r="AQ118" s="929"/>
      <c r="AR118" s="929"/>
      <c r="AS118" s="929"/>
      <c r="AT118" s="930"/>
      <c r="AU118" s="961"/>
      <c r="AV118" s="962"/>
      <c r="AW118" s="962"/>
      <c r="AX118" s="962"/>
      <c r="AY118" s="962"/>
      <c r="AZ118" s="867" t="s">
        <v>463</v>
      </c>
      <c r="BA118" s="868"/>
      <c r="BB118" s="868"/>
      <c r="BC118" s="868"/>
      <c r="BD118" s="868"/>
      <c r="BE118" s="868"/>
      <c r="BF118" s="868"/>
      <c r="BG118" s="868"/>
      <c r="BH118" s="868"/>
      <c r="BI118" s="868"/>
      <c r="BJ118" s="868"/>
      <c r="BK118" s="868"/>
      <c r="BL118" s="868"/>
      <c r="BM118" s="868"/>
      <c r="BN118" s="868"/>
      <c r="BO118" s="868"/>
      <c r="BP118" s="869"/>
      <c r="BQ118" s="908" t="s">
        <v>438</v>
      </c>
      <c r="BR118" s="874"/>
      <c r="BS118" s="874"/>
      <c r="BT118" s="874"/>
      <c r="BU118" s="874"/>
      <c r="BV118" s="874" t="s">
        <v>227</v>
      </c>
      <c r="BW118" s="874"/>
      <c r="BX118" s="874"/>
      <c r="BY118" s="874"/>
      <c r="BZ118" s="874"/>
      <c r="CA118" s="874" t="s">
        <v>438</v>
      </c>
      <c r="CB118" s="874"/>
      <c r="CC118" s="874"/>
      <c r="CD118" s="874"/>
      <c r="CE118" s="874"/>
      <c r="CF118" s="904" t="s">
        <v>438</v>
      </c>
      <c r="CG118" s="905"/>
      <c r="CH118" s="905"/>
      <c r="CI118" s="905"/>
      <c r="CJ118" s="905"/>
      <c r="CK118" s="956"/>
      <c r="CL118" s="850"/>
      <c r="CM118" s="844" t="s">
        <v>464</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438</v>
      </c>
      <c r="DH118" s="809"/>
      <c r="DI118" s="809"/>
      <c r="DJ118" s="809"/>
      <c r="DK118" s="810"/>
      <c r="DL118" s="811" t="s">
        <v>438</v>
      </c>
      <c r="DM118" s="809"/>
      <c r="DN118" s="809"/>
      <c r="DO118" s="809"/>
      <c r="DP118" s="810"/>
      <c r="DQ118" s="811" t="s">
        <v>438</v>
      </c>
      <c r="DR118" s="809"/>
      <c r="DS118" s="809"/>
      <c r="DT118" s="809"/>
      <c r="DU118" s="810"/>
      <c r="DV118" s="853" t="s">
        <v>438</v>
      </c>
      <c r="DW118" s="854"/>
      <c r="DX118" s="854"/>
      <c r="DY118" s="854"/>
      <c r="DZ118" s="855"/>
    </row>
    <row r="119" spans="1:130" s="233" customFormat="1" ht="26.25" customHeight="1" x14ac:dyDescent="0.15">
      <c r="A119" s="847" t="s">
        <v>436</v>
      </c>
      <c r="B119" s="848"/>
      <c r="C119" s="889" t="s">
        <v>437</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438</v>
      </c>
      <c r="AB119" s="918"/>
      <c r="AC119" s="918"/>
      <c r="AD119" s="918"/>
      <c r="AE119" s="919"/>
      <c r="AF119" s="920" t="s">
        <v>465</v>
      </c>
      <c r="AG119" s="918"/>
      <c r="AH119" s="918"/>
      <c r="AI119" s="918"/>
      <c r="AJ119" s="919"/>
      <c r="AK119" s="920" t="s">
        <v>438</v>
      </c>
      <c r="AL119" s="918"/>
      <c r="AM119" s="918"/>
      <c r="AN119" s="918"/>
      <c r="AO119" s="919"/>
      <c r="AP119" s="921" t="s">
        <v>438</v>
      </c>
      <c r="AQ119" s="922"/>
      <c r="AR119" s="922"/>
      <c r="AS119" s="922"/>
      <c r="AT119" s="923"/>
      <c r="AU119" s="963"/>
      <c r="AV119" s="964"/>
      <c r="AW119" s="964"/>
      <c r="AX119" s="964"/>
      <c r="AY119" s="964"/>
      <c r="AZ119" s="254" t="s">
        <v>187</v>
      </c>
      <c r="BA119" s="254"/>
      <c r="BB119" s="254"/>
      <c r="BC119" s="254"/>
      <c r="BD119" s="254"/>
      <c r="BE119" s="254"/>
      <c r="BF119" s="254"/>
      <c r="BG119" s="254"/>
      <c r="BH119" s="254"/>
      <c r="BI119" s="254"/>
      <c r="BJ119" s="254"/>
      <c r="BK119" s="254"/>
      <c r="BL119" s="254"/>
      <c r="BM119" s="254"/>
      <c r="BN119" s="254"/>
      <c r="BO119" s="906" t="s">
        <v>466</v>
      </c>
      <c r="BP119" s="907"/>
      <c r="BQ119" s="908">
        <v>7252214</v>
      </c>
      <c r="BR119" s="874"/>
      <c r="BS119" s="874"/>
      <c r="BT119" s="874"/>
      <c r="BU119" s="874"/>
      <c r="BV119" s="874">
        <v>7203372</v>
      </c>
      <c r="BW119" s="874"/>
      <c r="BX119" s="874"/>
      <c r="BY119" s="874"/>
      <c r="BZ119" s="874"/>
      <c r="CA119" s="874">
        <v>7136278</v>
      </c>
      <c r="CB119" s="874"/>
      <c r="CC119" s="874"/>
      <c r="CD119" s="874"/>
      <c r="CE119" s="874"/>
      <c r="CF119" s="777"/>
      <c r="CG119" s="778"/>
      <c r="CH119" s="778"/>
      <c r="CI119" s="778"/>
      <c r="CJ119" s="863"/>
      <c r="CK119" s="957"/>
      <c r="CL119" s="852"/>
      <c r="CM119" s="867" t="s">
        <v>467</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141825</v>
      </c>
      <c r="DH119" s="793"/>
      <c r="DI119" s="793"/>
      <c r="DJ119" s="793"/>
      <c r="DK119" s="794"/>
      <c r="DL119" s="795">
        <v>91719</v>
      </c>
      <c r="DM119" s="793"/>
      <c r="DN119" s="793"/>
      <c r="DO119" s="793"/>
      <c r="DP119" s="794"/>
      <c r="DQ119" s="795" t="s">
        <v>438</v>
      </c>
      <c r="DR119" s="793"/>
      <c r="DS119" s="793"/>
      <c r="DT119" s="793"/>
      <c r="DU119" s="794"/>
      <c r="DV119" s="877" t="s">
        <v>438</v>
      </c>
      <c r="DW119" s="878"/>
      <c r="DX119" s="878"/>
      <c r="DY119" s="878"/>
      <c r="DZ119" s="879"/>
    </row>
    <row r="120" spans="1:130" s="233" customFormat="1" ht="26.25" customHeight="1" x14ac:dyDescent="0.15">
      <c r="A120" s="849"/>
      <c r="B120" s="850"/>
      <c r="C120" s="844" t="s">
        <v>441</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438</v>
      </c>
      <c r="AB120" s="809"/>
      <c r="AC120" s="809"/>
      <c r="AD120" s="809"/>
      <c r="AE120" s="810"/>
      <c r="AF120" s="811" t="s">
        <v>438</v>
      </c>
      <c r="AG120" s="809"/>
      <c r="AH120" s="809"/>
      <c r="AI120" s="809"/>
      <c r="AJ120" s="810"/>
      <c r="AK120" s="811" t="s">
        <v>438</v>
      </c>
      <c r="AL120" s="809"/>
      <c r="AM120" s="809"/>
      <c r="AN120" s="809"/>
      <c r="AO120" s="810"/>
      <c r="AP120" s="853" t="s">
        <v>438</v>
      </c>
      <c r="AQ120" s="854"/>
      <c r="AR120" s="854"/>
      <c r="AS120" s="854"/>
      <c r="AT120" s="855"/>
      <c r="AU120" s="909" t="s">
        <v>468</v>
      </c>
      <c r="AV120" s="910"/>
      <c r="AW120" s="910"/>
      <c r="AX120" s="910"/>
      <c r="AY120" s="911"/>
      <c r="AZ120" s="889" t="s">
        <v>469</v>
      </c>
      <c r="BA120" s="837"/>
      <c r="BB120" s="837"/>
      <c r="BC120" s="837"/>
      <c r="BD120" s="837"/>
      <c r="BE120" s="837"/>
      <c r="BF120" s="837"/>
      <c r="BG120" s="837"/>
      <c r="BH120" s="837"/>
      <c r="BI120" s="837"/>
      <c r="BJ120" s="837"/>
      <c r="BK120" s="837"/>
      <c r="BL120" s="837"/>
      <c r="BM120" s="837"/>
      <c r="BN120" s="837"/>
      <c r="BO120" s="837"/>
      <c r="BP120" s="838"/>
      <c r="BQ120" s="890">
        <v>2151903</v>
      </c>
      <c r="BR120" s="871"/>
      <c r="BS120" s="871"/>
      <c r="BT120" s="871"/>
      <c r="BU120" s="871"/>
      <c r="BV120" s="871">
        <v>2200887</v>
      </c>
      <c r="BW120" s="871"/>
      <c r="BX120" s="871"/>
      <c r="BY120" s="871"/>
      <c r="BZ120" s="871"/>
      <c r="CA120" s="871">
        <v>2397988</v>
      </c>
      <c r="CB120" s="871"/>
      <c r="CC120" s="871"/>
      <c r="CD120" s="871"/>
      <c r="CE120" s="871"/>
      <c r="CF120" s="895">
        <v>81.3</v>
      </c>
      <c r="CG120" s="896"/>
      <c r="CH120" s="896"/>
      <c r="CI120" s="896"/>
      <c r="CJ120" s="896"/>
      <c r="CK120" s="897" t="s">
        <v>470</v>
      </c>
      <c r="CL120" s="881"/>
      <c r="CM120" s="881"/>
      <c r="CN120" s="881"/>
      <c r="CO120" s="882"/>
      <c r="CP120" s="901" t="s">
        <v>408</v>
      </c>
      <c r="CQ120" s="902"/>
      <c r="CR120" s="902"/>
      <c r="CS120" s="902"/>
      <c r="CT120" s="902"/>
      <c r="CU120" s="902"/>
      <c r="CV120" s="902"/>
      <c r="CW120" s="902"/>
      <c r="CX120" s="902"/>
      <c r="CY120" s="902"/>
      <c r="CZ120" s="902"/>
      <c r="DA120" s="902"/>
      <c r="DB120" s="902"/>
      <c r="DC120" s="902"/>
      <c r="DD120" s="902"/>
      <c r="DE120" s="902"/>
      <c r="DF120" s="903"/>
      <c r="DG120" s="890">
        <v>3186688</v>
      </c>
      <c r="DH120" s="871"/>
      <c r="DI120" s="871"/>
      <c r="DJ120" s="871"/>
      <c r="DK120" s="871"/>
      <c r="DL120" s="871">
        <v>3085757</v>
      </c>
      <c r="DM120" s="871"/>
      <c r="DN120" s="871"/>
      <c r="DO120" s="871"/>
      <c r="DP120" s="871"/>
      <c r="DQ120" s="871">
        <v>3159828</v>
      </c>
      <c r="DR120" s="871"/>
      <c r="DS120" s="871"/>
      <c r="DT120" s="871"/>
      <c r="DU120" s="871"/>
      <c r="DV120" s="872">
        <v>107.1</v>
      </c>
      <c r="DW120" s="872"/>
      <c r="DX120" s="872"/>
      <c r="DY120" s="872"/>
      <c r="DZ120" s="873"/>
    </row>
    <row r="121" spans="1:130" s="233" customFormat="1" ht="26.25" customHeight="1" x14ac:dyDescent="0.15">
      <c r="A121" s="849"/>
      <c r="B121" s="850"/>
      <c r="C121" s="892" t="s">
        <v>471</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438</v>
      </c>
      <c r="AB121" s="809"/>
      <c r="AC121" s="809"/>
      <c r="AD121" s="809"/>
      <c r="AE121" s="810"/>
      <c r="AF121" s="811" t="s">
        <v>227</v>
      </c>
      <c r="AG121" s="809"/>
      <c r="AH121" s="809"/>
      <c r="AI121" s="809"/>
      <c r="AJ121" s="810"/>
      <c r="AK121" s="811" t="s">
        <v>227</v>
      </c>
      <c r="AL121" s="809"/>
      <c r="AM121" s="809"/>
      <c r="AN121" s="809"/>
      <c r="AO121" s="810"/>
      <c r="AP121" s="853" t="s">
        <v>438</v>
      </c>
      <c r="AQ121" s="854"/>
      <c r="AR121" s="854"/>
      <c r="AS121" s="854"/>
      <c r="AT121" s="855"/>
      <c r="AU121" s="912"/>
      <c r="AV121" s="913"/>
      <c r="AW121" s="913"/>
      <c r="AX121" s="913"/>
      <c r="AY121" s="914"/>
      <c r="AZ121" s="844" t="s">
        <v>472</v>
      </c>
      <c r="BA121" s="781"/>
      <c r="BB121" s="781"/>
      <c r="BC121" s="781"/>
      <c r="BD121" s="781"/>
      <c r="BE121" s="781"/>
      <c r="BF121" s="781"/>
      <c r="BG121" s="781"/>
      <c r="BH121" s="781"/>
      <c r="BI121" s="781"/>
      <c r="BJ121" s="781"/>
      <c r="BK121" s="781"/>
      <c r="BL121" s="781"/>
      <c r="BM121" s="781"/>
      <c r="BN121" s="781"/>
      <c r="BO121" s="781"/>
      <c r="BP121" s="782"/>
      <c r="BQ121" s="845" t="s">
        <v>438</v>
      </c>
      <c r="BR121" s="846"/>
      <c r="BS121" s="846"/>
      <c r="BT121" s="846"/>
      <c r="BU121" s="846"/>
      <c r="BV121" s="846" t="s">
        <v>438</v>
      </c>
      <c r="BW121" s="846"/>
      <c r="BX121" s="846"/>
      <c r="BY121" s="846"/>
      <c r="BZ121" s="846"/>
      <c r="CA121" s="846" t="s">
        <v>438</v>
      </c>
      <c r="CB121" s="846"/>
      <c r="CC121" s="846"/>
      <c r="CD121" s="846"/>
      <c r="CE121" s="846"/>
      <c r="CF121" s="904" t="s">
        <v>438</v>
      </c>
      <c r="CG121" s="905"/>
      <c r="CH121" s="905"/>
      <c r="CI121" s="905"/>
      <c r="CJ121" s="905"/>
      <c r="CK121" s="898"/>
      <c r="CL121" s="884"/>
      <c r="CM121" s="884"/>
      <c r="CN121" s="884"/>
      <c r="CO121" s="885"/>
      <c r="CP121" s="864" t="s">
        <v>473</v>
      </c>
      <c r="CQ121" s="865"/>
      <c r="CR121" s="865"/>
      <c r="CS121" s="865"/>
      <c r="CT121" s="865"/>
      <c r="CU121" s="865"/>
      <c r="CV121" s="865"/>
      <c r="CW121" s="865"/>
      <c r="CX121" s="865"/>
      <c r="CY121" s="865"/>
      <c r="CZ121" s="865"/>
      <c r="DA121" s="865"/>
      <c r="DB121" s="865"/>
      <c r="DC121" s="865"/>
      <c r="DD121" s="865"/>
      <c r="DE121" s="865"/>
      <c r="DF121" s="866"/>
      <c r="DG121" s="845">
        <v>5104</v>
      </c>
      <c r="DH121" s="846"/>
      <c r="DI121" s="846"/>
      <c r="DJ121" s="846"/>
      <c r="DK121" s="846"/>
      <c r="DL121" s="846">
        <v>4763</v>
      </c>
      <c r="DM121" s="846"/>
      <c r="DN121" s="846"/>
      <c r="DO121" s="846"/>
      <c r="DP121" s="846"/>
      <c r="DQ121" s="846">
        <v>4414</v>
      </c>
      <c r="DR121" s="846"/>
      <c r="DS121" s="846"/>
      <c r="DT121" s="846"/>
      <c r="DU121" s="846"/>
      <c r="DV121" s="823">
        <v>0.1</v>
      </c>
      <c r="DW121" s="823"/>
      <c r="DX121" s="823"/>
      <c r="DY121" s="823"/>
      <c r="DZ121" s="824"/>
    </row>
    <row r="122" spans="1:130" s="233" customFormat="1" ht="26.25" customHeight="1" x14ac:dyDescent="0.15">
      <c r="A122" s="849"/>
      <c r="B122" s="850"/>
      <c r="C122" s="844" t="s">
        <v>452</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227</v>
      </c>
      <c r="AB122" s="809"/>
      <c r="AC122" s="809"/>
      <c r="AD122" s="809"/>
      <c r="AE122" s="810"/>
      <c r="AF122" s="811" t="s">
        <v>438</v>
      </c>
      <c r="AG122" s="809"/>
      <c r="AH122" s="809"/>
      <c r="AI122" s="809"/>
      <c r="AJ122" s="810"/>
      <c r="AK122" s="811" t="s">
        <v>227</v>
      </c>
      <c r="AL122" s="809"/>
      <c r="AM122" s="809"/>
      <c r="AN122" s="809"/>
      <c r="AO122" s="810"/>
      <c r="AP122" s="853" t="s">
        <v>227</v>
      </c>
      <c r="AQ122" s="854"/>
      <c r="AR122" s="854"/>
      <c r="AS122" s="854"/>
      <c r="AT122" s="855"/>
      <c r="AU122" s="912"/>
      <c r="AV122" s="913"/>
      <c r="AW122" s="913"/>
      <c r="AX122" s="913"/>
      <c r="AY122" s="914"/>
      <c r="AZ122" s="867" t="s">
        <v>474</v>
      </c>
      <c r="BA122" s="868"/>
      <c r="BB122" s="868"/>
      <c r="BC122" s="868"/>
      <c r="BD122" s="868"/>
      <c r="BE122" s="868"/>
      <c r="BF122" s="868"/>
      <c r="BG122" s="868"/>
      <c r="BH122" s="868"/>
      <c r="BI122" s="868"/>
      <c r="BJ122" s="868"/>
      <c r="BK122" s="868"/>
      <c r="BL122" s="868"/>
      <c r="BM122" s="868"/>
      <c r="BN122" s="868"/>
      <c r="BO122" s="868"/>
      <c r="BP122" s="869"/>
      <c r="BQ122" s="908">
        <v>4575691</v>
      </c>
      <c r="BR122" s="874"/>
      <c r="BS122" s="874"/>
      <c r="BT122" s="874"/>
      <c r="BU122" s="874"/>
      <c r="BV122" s="874">
        <v>4608585</v>
      </c>
      <c r="BW122" s="874"/>
      <c r="BX122" s="874"/>
      <c r="BY122" s="874"/>
      <c r="BZ122" s="874"/>
      <c r="CA122" s="874">
        <v>4517460</v>
      </c>
      <c r="CB122" s="874"/>
      <c r="CC122" s="874"/>
      <c r="CD122" s="874"/>
      <c r="CE122" s="874"/>
      <c r="CF122" s="875">
        <v>153.1</v>
      </c>
      <c r="CG122" s="876"/>
      <c r="CH122" s="876"/>
      <c r="CI122" s="876"/>
      <c r="CJ122" s="876"/>
      <c r="CK122" s="898"/>
      <c r="CL122" s="884"/>
      <c r="CM122" s="884"/>
      <c r="CN122" s="884"/>
      <c r="CO122" s="885"/>
      <c r="CP122" s="864" t="s">
        <v>405</v>
      </c>
      <c r="CQ122" s="865"/>
      <c r="CR122" s="865"/>
      <c r="CS122" s="865"/>
      <c r="CT122" s="865"/>
      <c r="CU122" s="865"/>
      <c r="CV122" s="865"/>
      <c r="CW122" s="865"/>
      <c r="CX122" s="865"/>
      <c r="CY122" s="865"/>
      <c r="CZ122" s="865"/>
      <c r="DA122" s="865"/>
      <c r="DB122" s="865"/>
      <c r="DC122" s="865"/>
      <c r="DD122" s="865"/>
      <c r="DE122" s="865"/>
      <c r="DF122" s="866"/>
      <c r="DG122" s="845" t="s">
        <v>227</v>
      </c>
      <c r="DH122" s="846"/>
      <c r="DI122" s="846"/>
      <c r="DJ122" s="846"/>
      <c r="DK122" s="846"/>
      <c r="DL122" s="846" t="s">
        <v>227</v>
      </c>
      <c r="DM122" s="846"/>
      <c r="DN122" s="846"/>
      <c r="DO122" s="846"/>
      <c r="DP122" s="846"/>
      <c r="DQ122" s="846" t="s">
        <v>227</v>
      </c>
      <c r="DR122" s="846"/>
      <c r="DS122" s="846"/>
      <c r="DT122" s="846"/>
      <c r="DU122" s="846"/>
      <c r="DV122" s="823" t="s">
        <v>227</v>
      </c>
      <c r="DW122" s="823"/>
      <c r="DX122" s="823"/>
      <c r="DY122" s="823"/>
      <c r="DZ122" s="824"/>
    </row>
    <row r="123" spans="1:130" s="233" customFormat="1" ht="26.25" customHeight="1" x14ac:dyDescent="0.15">
      <c r="A123" s="849"/>
      <c r="B123" s="850"/>
      <c r="C123" s="844" t="s">
        <v>458</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438</v>
      </c>
      <c r="AB123" s="809"/>
      <c r="AC123" s="809"/>
      <c r="AD123" s="809"/>
      <c r="AE123" s="810"/>
      <c r="AF123" s="811" t="s">
        <v>438</v>
      </c>
      <c r="AG123" s="809"/>
      <c r="AH123" s="809"/>
      <c r="AI123" s="809"/>
      <c r="AJ123" s="810"/>
      <c r="AK123" s="811" t="s">
        <v>438</v>
      </c>
      <c r="AL123" s="809"/>
      <c r="AM123" s="809"/>
      <c r="AN123" s="809"/>
      <c r="AO123" s="810"/>
      <c r="AP123" s="853" t="s">
        <v>227</v>
      </c>
      <c r="AQ123" s="854"/>
      <c r="AR123" s="854"/>
      <c r="AS123" s="854"/>
      <c r="AT123" s="855"/>
      <c r="AU123" s="915"/>
      <c r="AV123" s="916"/>
      <c r="AW123" s="916"/>
      <c r="AX123" s="916"/>
      <c r="AY123" s="916"/>
      <c r="AZ123" s="254" t="s">
        <v>187</v>
      </c>
      <c r="BA123" s="254"/>
      <c r="BB123" s="254"/>
      <c r="BC123" s="254"/>
      <c r="BD123" s="254"/>
      <c r="BE123" s="254"/>
      <c r="BF123" s="254"/>
      <c r="BG123" s="254"/>
      <c r="BH123" s="254"/>
      <c r="BI123" s="254"/>
      <c r="BJ123" s="254"/>
      <c r="BK123" s="254"/>
      <c r="BL123" s="254"/>
      <c r="BM123" s="254"/>
      <c r="BN123" s="254"/>
      <c r="BO123" s="906" t="s">
        <v>475</v>
      </c>
      <c r="BP123" s="907"/>
      <c r="BQ123" s="861">
        <v>6727594</v>
      </c>
      <c r="BR123" s="862"/>
      <c r="BS123" s="862"/>
      <c r="BT123" s="862"/>
      <c r="BU123" s="862"/>
      <c r="BV123" s="862">
        <v>6809472</v>
      </c>
      <c r="BW123" s="862"/>
      <c r="BX123" s="862"/>
      <c r="BY123" s="862"/>
      <c r="BZ123" s="862"/>
      <c r="CA123" s="862">
        <v>6915448</v>
      </c>
      <c r="CB123" s="862"/>
      <c r="CC123" s="862"/>
      <c r="CD123" s="862"/>
      <c r="CE123" s="862"/>
      <c r="CF123" s="777"/>
      <c r="CG123" s="778"/>
      <c r="CH123" s="778"/>
      <c r="CI123" s="778"/>
      <c r="CJ123" s="863"/>
      <c r="CK123" s="898"/>
      <c r="CL123" s="884"/>
      <c r="CM123" s="884"/>
      <c r="CN123" s="884"/>
      <c r="CO123" s="885"/>
      <c r="CP123" s="864" t="s">
        <v>404</v>
      </c>
      <c r="CQ123" s="865"/>
      <c r="CR123" s="865"/>
      <c r="CS123" s="865"/>
      <c r="CT123" s="865"/>
      <c r="CU123" s="865"/>
      <c r="CV123" s="865"/>
      <c r="CW123" s="865"/>
      <c r="CX123" s="865"/>
      <c r="CY123" s="865"/>
      <c r="CZ123" s="865"/>
      <c r="DA123" s="865"/>
      <c r="DB123" s="865"/>
      <c r="DC123" s="865"/>
      <c r="DD123" s="865"/>
      <c r="DE123" s="865"/>
      <c r="DF123" s="866"/>
      <c r="DG123" s="808" t="s">
        <v>227</v>
      </c>
      <c r="DH123" s="809"/>
      <c r="DI123" s="809"/>
      <c r="DJ123" s="809"/>
      <c r="DK123" s="810"/>
      <c r="DL123" s="811" t="s">
        <v>227</v>
      </c>
      <c r="DM123" s="809"/>
      <c r="DN123" s="809"/>
      <c r="DO123" s="809"/>
      <c r="DP123" s="810"/>
      <c r="DQ123" s="811" t="s">
        <v>438</v>
      </c>
      <c r="DR123" s="809"/>
      <c r="DS123" s="809"/>
      <c r="DT123" s="809"/>
      <c r="DU123" s="810"/>
      <c r="DV123" s="853" t="s">
        <v>438</v>
      </c>
      <c r="DW123" s="854"/>
      <c r="DX123" s="854"/>
      <c r="DY123" s="854"/>
      <c r="DZ123" s="855"/>
    </row>
    <row r="124" spans="1:130" s="233" customFormat="1" ht="26.25" customHeight="1" thickBot="1" x14ac:dyDescent="0.2">
      <c r="A124" s="849"/>
      <c r="B124" s="850"/>
      <c r="C124" s="844" t="s">
        <v>462</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438</v>
      </c>
      <c r="AB124" s="809"/>
      <c r="AC124" s="809"/>
      <c r="AD124" s="809"/>
      <c r="AE124" s="810"/>
      <c r="AF124" s="811" t="s">
        <v>438</v>
      </c>
      <c r="AG124" s="809"/>
      <c r="AH124" s="809"/>
      <c r="AI124" s="809"/>
      <c r="AJ124" s="810"/>
      <c r="AK124" s="811" t="s">
        <v>438</v>
      </c>
      <c r="AL124" s="809"/>
      <c r="AM124" s="809"/>
      <c r="AN124" s="809"/>
      <c r="AO124" s="810"/>
      <c r="AP124" s="853" t="s">
        <v>438</v>
      </c>
      <c r="AQ124" s="854"/>
      <c r="AR124" s="854"/>
      <c r="AS124" s="854"/>
      <c r="AT124" s="855"/>
      <c r="AU124" s="856" t="s">
        <v>476</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20.399999999999999</v>
      </c>
      <c r="BR124" s="860"/>
      <c r="BS124" s="860"/>
      <c r="BT124" s="860"/>
      <c r="BU124" s="860"/>
      <c r="BV124" s="860">
        <v>14.4</v>
      </c>
      <c r="BW124" s="860"/>
      <c r="BX124" s="860"/>
      <c r="BY124" s="860"/>
      <c r="BZ124" s="860"/>
      <c r="CA124" s="860">
        <v>7.4</v>
      </c>
      <c r="CB124" s="860"/>
      <c r="CC124" s="860"/>
      <c r="CD124" s="860"/>
      <c r="CE124" s="860"/>
      <c r="CF124" s="755"/>
      <c r="CG124" s="756"/>
      <c r="CH124" s="756"/>
      <c r="CI124" s="756"/>
      <c r="CJ124" s="891"/>
      <c r="CK124" s="899"/>
      <c r="CL124" s="899"/>
      <c r="CM124" s="899"/>
      <c r="CN124" s="899"/>
      <c r="CO124" s="900"/>
      <c r="CP124" s="864" t="s">
        <v>477</v>
      </c>
      <c r="CQ124" s="865"/>
      <c r="CR124" s="865"/>
      <c r="CS124" s="865"/>
      <c r="CT124" s="865"/>
      <c r="CU124" s="865"/>
      <c r="CV124" s="865"/>
      <c r="CW124" s="865"/>
      <c r="CX124" s="865"/>
      <c r="CY124" s="865"/>
      <c r="CZ124" s="865"/>
      <c r="DA124" s="865"/>
      <c r="DB124" s="865"/>
      <c r="DC124" s="865"/>
      <c r="DD124" s="865"/>
      <c r="DE124" s="865"/>
      <c r="DF124" s="866"/>
      <c r="DG124" s="792" t="s">
        <v>227</v>
      </c>
      <c r="DH124" s="793"/>
      <c r="DI124" s="793"/>
      <c r="DJ124" s="793"/>
      <c r="DK124" s="794"/>
      <c r="DL124" s="795" t="s">
        <v>438</v>
      </c>
      <c r="DM124" s="793"/>
      <c r="DN124" s="793"/>
      <c r="DO124" s="793"/>
      <c r="DP124" s="794"/>
      <c r="DQ124" s="795" t="s">
        <v>438</v>
      </c>
      <c r="DR124" s="793"/>
      <c r="DS124" s="793"/>
      <c r="DT124" s="793"/>
      <c r="DU124" s="794"/>
      <c r="DV124" s="877" t="s">
        <v>227</v>
      </c>
      <c r="DW124" s="878"/>
      <c r="DX124" s="878"/>
      <c r="DY124" s="878"/>
      <c r="DZ124" s="879"/>
    </row>
    <row r="125" spans="1:130" s="233" customFormat="1" ht="26.25" customHeight="1" x14ac:dyDescent="0.15">
      <c r="A125" s="849"/>
      <c r="B125" s="850"/>
      <c r="C125" s="844" t="s">
        <v>464</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227</v>
      </c>
      <c r="AB125" s="809"/>
      <c r="AC125" s="809"/>
      <c r="AD125" s="809"/>
      <c r="AE125" s="810"/>
      <c r="AF125" s="811" t="s">
        <v>227</v>
      </c>
      <c r="AG125" s="809"/>
      <c r="AH125" s="809"/>
      <c r="AI125" s="809"/>
      <c r="AJ125" s="810"/>
      <c r="AK125" s="811" t="s">
        <v>438</v>
      </c>
      <c r="AL125" s="809"/>
      <c r="AM125" s="809"/>
      <c r="AN125" s="809"/>
      <c r="AO125" s="810"/>
      <c r="AP125" s="853" t="s">
        <v>438</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478</v>
      </c>
      <c r="CL125" s="881"/>
      <c r="CM125" s="881"/>
      <c r="CN125" s="881"/>
      <c r="CO125" s="882"/>
      <c r="CP125" s="889" t="s">
        <v>479</v>
      </c>
      <c r="CQ125" s="837"/>
      <c r="CR125" s="837"/>
      <c r="CS125" s="837"/>
      <c r="CT125" s="837"/>
      <c r="CU125" s="837"/>
      <c r="CV125" s="837"/>
      <c r="CW125" s="837"/>
      <c r="CX125" s="837"/>
      <c r="CY125" s="837"/>
      <c r="CZ125" s="837"/>
      <c r="DA125" s="837"/>
      <c r="DB125" s="837"/>
      <c r="DC125" s="837"/>
      <c r="DD125" s="837"/>
      <c r="DE125" s="837"/>
      <c r="DF125" s="838"/>
      <c r="DG125" s="890" t="s">
        <v>438</v>
      </c>
      <c r="DH125" s="871"/>
      <c r="DI125" s="871"/>
      <c r="DJ125" s="871"/>
      <c r="DK125" s="871"/>
      <c r="DL125" s="871" t="s">
        <v>438</v>
      </c>
      <c r="DM125" s="871"/>
      <c r="DN125" s="871"/>
      <c r="DO125" s="871"/>
      <c r="DP125" s="871"/>
      <c r="DQ125" s="871" t="s">
        <v>227</v>
      </c>
      <c r="DR125" s="871"/>
      <c r="DS125" s="871"/>
      <c r="DT125" s="871"/>
      <c r="DU125" s="871"/>
      <c r="DV125" s="872" t="s">
        <v>465</v>
      </c>
      <c r="DW125" s="872"/>
      <c r="DX125" s="872"/>
      <c r="DY125" s="872"/>
      <c r="DZ125" s="873"/>
    </row>
    <row r="126" spans="1:130" s="233" customFormat="1" ht="26.25" customHeight="1" thickBot="1" x14ac:dyDescent="0.2">
      <c r="A126" s="849"/>
      <c r="B126" s="850"/>
      <c r="C126" s="844" t="s">
        <v>467</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30970</v>
      </c>
      <c r="AB126" s="809"/>
      <c r="AC126" s="809"/>
      <c r="AD126" s="809"/>
      <c r="AE126" s="810"/>
      <c r="AF126" s="811">
        <v>30965</v>
      </c>
      <c r="AG126" s="809"/>
      <c r="AH126" s="809"/>
      <c r="AI126" s="809"/>
      <c r="AJ126" s="810"/>
      <c r="AK126" s="811">
        <v>16134</v>
      </c>
      <c r="AL126" s="809"/>
      <c r="AM126" s="809"/>
      <c r="AN126" s="809"/>
      <c r="AO126" s="810"/>
      <c r="AP126" s="853">
        <v>0.5</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480</v>
      </c>
      <c r="CQ126" s="781"/>
      <c r="CR126" s="781"/>
      <c r="CS126" s="781"/>
      <c r="CT126" s="781"/>
      <c r="CU126" s="781"/>
      <c r="CV126" s="781"/>
      <c r="CW126" s="781"/>
      <c r="CX126" s="781"/>
      <c r="CY126" s="781"/>
      <c r="CZ126" s="781"/>
      <c r="DA126" s="781"/>
      <c r="DB126" s="781"/>
      <c r="DC126" s="781"/>
      <c r="DD126" s="781"/>
      <c r="DE126" s="781"/>
      <c r="DF126" s="782"/>
      <c r="DG126" s="845" t="s">
        <v>438</v>
      </c>
      <c r="DH126" s="846"/>
      <c r="DI126" s="846"/>
      <c r="DJ126" s="846"/>
      <c r="DK126" s="846"/>
      <c r="DL126" s="846" t="s">
        <v>438</v>
      </c>
      <c r="DM126" s="846"/>
      <c r="DN126" s="846"/>
      <c r="DO126" s="846"/>
      <c r="DP126" s="846"/>
      <c r="DQ126" s="846" t="s">
        <v>438</v>
      </c>
      <c r="DR126" s="846"/>
      <c r="DS126" s="846"/>
      <c r="DT126" s="846"/>
      <c r="DU126" s="846"/>
      <c r="DV126" s="823" t="s">
        <v>438</v>
      </c>
      <c r="DW126" s="823"/>
      <c r="DX126" s="823"/>
      <c r="DY126" s="823"/>
      <c r="DZ126" s="824"/>
    </row>
    <row r="127" spans="1:130" s="233" customFormat="1" ht="26.25" customHeight="1" x14ac:dyDescent="0.15">
      <c r="A127" s="851"/>
      <c r="B127" s="852"/>
      <c r="C127" s="867" t="s">
        <v>481</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465</v>
      </c>
      <c r="AB127" s="809"/>
      <c r="AC127" s="809"/>
      <c r="AD127" s="809"/>
      <c r="AE127" s="810"/>
      <c r="AF127" s="811" t="s">
        <v>227</v>
      </c>
      <c r="AG127" s="809"/>
      <c r="AH127" s="809"/>
      <c r="AI127" s="809"/>
      <c r="AJ127" s="810"/>
      <c r="AK127" s="811" t="s">
        <v>227</v>
      </c>
      <c r="AL127" s="809"/>
      <c r="AM127" s="809"/>
      <c r="AN127" s="809"/>
      <c r="AO127" s="810"/>
      <c r="AP127" s="853" t="s">
        <v>438</v>
      </c>
      <c r="AQ127" s="854"/>
      <c r="AR127" s="854"/>
      <c r="AS127" s="854"/>
      <c r="AT127" s="855"/>
      <c r="AU127" s="235"/>
      <c r="AV127" s="235"/>
      <c r="AW127" s="235"/>
      <c r="AX127" s="870" t="s">
        <v>482</v>
      </c>
      <c r="AY127" s="841"/>
      <c r="AZ127" s="841"/>
      <c r="BA127" s="841"/>
      <c r="BB127" s="841"/>
      <c r="BC127" s="841"/>
      <c r="BD127" s="841"/>
      <c r="BE127" s="842"/>
      <c r="BF127" s="840" t="s">
        <v>483</v>
      </c>
      <c r="BG127" s="841"/>
      <c r="BH127" s="841"/>
      <c r="BI127" s="841"/>
      <c r="BJ127" s="841"/>
      <c r="BK127" s="841"/>
      <c r="BL127" s="842"/>
      <c r="BM127" s="840" t="s">
        <v>484</v>
      </c>
      <c r="BN127" s="841"/>
      <c r="BO127" s="841"/>
      <c r="BP127" s="841"/>
      <c r="BQ127" s="841"/>
      <c r="BR127" s="841"/>
      <c r="BS127" s="842"/>
      <c r="BT127" s="840" t="s">
        <v>485</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486</v>
      </c>
      <c r="CQ127" s="781"/>
      <c r="CR127" s="781"/>
      <c r="CS127" s="781"/>
      <c r="CT127" s="781"/>
      <c r="CU127" s="781"/>
      <c r="CV127" s="781"/>
      <c r="CW127" s="781"/>
      <c r="CX127" s="781"/>
      <c r="CY127" s="781"/>
      <c r="CZ127" s="781"/>
      <c r="DA127" s="781"/>
      <c r="DB127" s="781"/>
      <c r="DC127" s="781"/>
      <c r="DD127" s="781"/>
      <c r="DE127" s="781"/>
      <c r="DF127" s="782"/>
      <c r="DG127" s="845" t="s">
        <v>438</v>
      </c>
      <c r="DH127" s="846"/>
      <c r="DI127" s="846"/>
      <c r="DJ127" s="846"/>
      <c r="DK127" s="846"/>
      <c r="DL127" s="846" t="s">
        <v>438</v>
      </c>
      <c r="DM127" s="846"/>
      <c r="DN127" s="846"/>
      <c r="DO127" s="846"/>
      <c r="DP127" s="846"/>
      <c r="DQ127" s="846" t="s">
        <v>438</v>
      </c>
      <c r="DR127" s="846"/>
      <c r="DS127" s="846"/>
      <c r="DT127" s="846"/>
      <c r="DU127" s="846"/>
      <c r="DV127" s="823" t="s">
        <v>438</v>
      </c>
      <c r="DW127" s="823"/>
      <c r="DX127" s="823"/>
      <c r="DY127" s="823"/>
      <c r="DZ127" s="824"/>
    </row>
    <row r="128" spans="1:130" s="233" customFormat="1" ht="26.25" customHeight="1" thickBot="1" x14ac:dyDescent="0.2">
      <c r="A128" s="825" t="s">
        <v>487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488</v>
      </c>
      <c r="X128" s="827"/>
      <c r="Y128" s="827"/>
      <c r="Z128" s="828"/>
      <c r="AA128" s="829" t="s">
        <v>227</v>
      </c>
      <c r="AB128" s="830"/>
      <c r="AC128" s="830"/>
      <c r="AD128" s="830"/>
      <c r="AE128" s="831"/>
      <c r="AF128" s="832" t="s">
        <v>227</v>
      </c>
      <c r="AG128" s="830"/>
      <c r="AH128" s="830"/>
      <c r="AI128" s="830"/>
      <c r="AJ128" s="831"/>
      <c r="AK128" s="832" t="s">
        <v>438</v>
      </c>
      <c r="AL128" s="830"/>
      <c r="AM128" s="830"/>
      <c r="AN128" s="830"/>
      <c r="AO128" s="831"/>
      <c r="AP128" s="833"/>
      <c r="AQ128" s="834"/>
      <c r="AR128" s="834"/>
      <c r="AS128" s="834"/>
      <c r="AT128" s="835"/>
      <c r="AU128" s="235"/>
      <c r="AV128" s="235"/>
      <c r="AW128" s="235"/>
      <c r="AX128" s="836" t="s">
        <v>489</v>
      </c>
      <c r="AY128" s="837"/>
      <c r="AZ128" s="837"/>
      <c r="BA128" s="837"/>
      <c r="BB128" s="837"/>
      <c r="BC128" s="837"/>
      <c r="BD128" s="837"/>
      <c r="BE128" s="838"/>
      <c r="BF128" s="815" t="s">
        <v>438</v>
      </c>
      <c r="BG128" s="816"/>
      <c r="BH128" s="816"/>
      <c r="BI128" s="816"/>
      <c r="BJ128" s="816"/>
      <c r="BK128" s="816"/>
      <c r="BL128" s="839"/>
      <c r="BM128" s="815">
        <v>15</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490</v>
      </c>
      <c r="CQ128" s="759"/>
      <c r="CR128" s="759"/>
      <c r="CS128" s="759"/>
      <c r="CT128" s="759"/>
      <c r="CU128" s="759"/>
      <c r="CV128" s="759"/>
      <c r="CW128" s="759"/>
      <c r="CX128" s="759"/>
      <c r="CY128" s="759"/>
      <c r="CZ128" s="759"/>
      <c r="DA128" s="759"/>
      <c r="DB128" s="759"/>
      <c r="DC128" s="759"/>
      <c r="DD128" s="759"/>
      <c r="DE128" s="759"/>
      <c r="DF128" s="760"/>
      <c r="DG128" s="819" t="s">
        <v>227</v>
      </c>
      <c r="DH128" s="820"/>
      <c r="DI128" s="820"/>
      <c r="DJ128" s="820"/>
      <c r="DK128" s="820"/>
      <c r="DL128" s="820" t="s">
        <v>438</v>
      </c>
      <c r="DM128" s="820"/>
      <c r="DN128" s="820"/>
      <c r="DO128" s="820"/>
      <c r="DP128" s="820"/>
      <c r="DQ128" s="820" t="s">
        <v>438</v>
      </c>
      <c r="DR128" s="820"/>
      <c r="DS128" s="820"/>
      <c r="DT128" s="820"/>
      <c r="DU128" s="820"/>
      <c r="DV128" s="821" t="s">
        <v>227</v>
      </c>
      <c r="DW128" s="821"/>
      <c r="DX128" s="821"/>
      <c r="DY128" s="821"/>
      <c r="DZ128" s="822"/>
    </row>
    <row r="129" spans="1:131" s="233" customFormat="1" ht="26.25" customHeight="1" x14ac:dyDescent="0.15">
      <c r="A129" s="803" t="s">
        <v>106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491</v>
      </c>
      <c r="X129" s="806"/>
      <c r="Y129" s="806"/>
      <c r="Z129" s="807"/>
      <c r="AA129" s="808">
        <v>2913643</v>
      </c>
      <c r="AB129" s="809"/>
      <c r="AC129" s="809"/>
      <c r="AD129" s="809"/>
      <c r="AE129" s="810"/>
      <c r="AF129" s="811">
        <v>3091084</v>
      </c>
      <c r="AG129" s="809"/>
      <c r="AH129" s="809"/>
      <c r="AI129" s="809"/>
      <c r="AJ129" s="810"/>
      <c r="AK129" s="811">
        <v>3303329</v>
      </c>
      <c r="AL129" s="809"/>
      <c r="AM129" s="809"/>
      <c r="AN129" s="809"/>
      <c r="AO129" s="810"/>
      <c r="AP129" s="812"/>
      <c r="AQ129" s="813"/>
      <c r="AR129" s="813"/>
      <c r="AS129" s="813"/>
      <c r="AT129" s="814"/>
      <c r="AU129" s="236"/>
      <c r="AV129" s="236"/>
      <c r="AW129" s="236"/>
      <c r="AX129" s="780" t="s">
        <v>492</v>
      </c>
      <c r="AY129" s="781"/>
      <c r="AZ129" s="781"/>
      <c r="BA129" s="781"/>
      <c r="BB129" s="781"/>
      <c r="BC129" s="781"/>
      <c r="BD129" s="781"/>
      <c r="BE129" s="782"/>
      <c r="BF129" s="799" t="s">
        <v>465</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3" t="s">
        <v>493</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494</v>
      </c>
      <c r="X130" s="806"/>
      <c r="Y130" s="806"/>
      <c r="Z130" s="807"/>
      <c r="AA130" s="808">
        <v>346192</v>
      </c>
      <c r="AB130" s="809"/>
      <c r="AC130" s="809"/>
      <c r="AD130" s="809"/>
      <c r="AE130" s="810"/>
      <c r="AF130" s="811">
        <v>356905</v>
      </c>
      <c r="AG130" s="809"/>
      <c r="AH130" s="809"/>
      <c r="AI130" s="809"/>
      <c r="AJ130" s="810"/>
      <c r="AK130" s="811">
        <v>352992</v>
      </c>
      <c r="AL130" s="809"/>
      <c r="AM130" s="809"/>
      <c r="AN130" s="809"/>
      <c r="AO130" s="810"/>
      <c r="AP130" s="812"/>
      <c r="AQ130" s="813"/>
      <c r="AR130" s="813"/>
      <c r="AS130" s="813"/>
      <c r="AT130" s="814"/>
      <c r="AU130" s="236"/>
      <c r="AV130" s="236"/>
      <c r="AW130" s="236"/>
      <c r="AX130" s="780" t="s">
        <v>495</v>
      </c>
      <c r="AY130" s="781"/>
      <c r="AZ130" s="781"/>
      <c r="BA130" s="781"/>
      <c r="BB130" s="781"/>
      <c r="BC130" s="781"/>
      <c r="BD130" s="781"/>
      <c r="BE130" s="782"/>
      <c r="BF130" s="783">
        <v>6.3</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496</v>
      </c>
      <c r="X131" s="790"/>
      <c r="Y131" s="790"/>
      <c r="Z131" s="791"/>
      <c r="AA131" s="792">
        <v>2567451</v>
      </c>
      <c r="AB131" s="793"/>
      <c r="AC131" s="793"/>
      <c r="AD131" s="793"/>
      <c r="AE131" s="794"/>
      <c r="AF131" s="795">
        <v>2734179</v>
      </c>
      <c r="AG131" s="793"/>
      <c r="AH131" s="793"/>
      <c r="AI131" s="793"/>
      <c r="AJ131" s="794"/>
      <c r="AK131" s="795">
        <v>2950337</v>
      </c>
      <c r="AL131" s="793"/>
      <c r="AM131" s="793"/>
      <c r="AN131" s="793"/>
      <c r="AO131" s="794"/>
      <c r="AP131" s="796"/>
      <c r="AQ131" s="797"/>
      <c r="AR131" s="797"/>
      <c r="AS131" s="797"/>
      <c r="AT131" s="798"/>
      <c r="AU131" s="236"/>
      <c r="AV131" s="236"/>
      <c r="AW131" s="236"/>
      <c r="AX131" s="758" t="s">
        <v>497</v>
      </c>
      <c r="AY131" s="759"/>
      <c r="AZ131" s="759"/>
      <c r="BA131" s="759"/>
      <c r="BB131" s="759"/>
      <c r="BC131" s="759"/>
      <c r="BD131" s="759"/>
      <c r="BE131" s="760"/>
      <c r="BF131" s="761">
        <v>7.4</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7" t="s">
        <v>498</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499</v>
      </c>
      <c r="W132" s="771"/>
      <c r="X132" s="771"/>
      <c r="Y132" s="771"/>
      <c r="Z132" s="772"/>
      <c r="AA132" s="773">
        <v>5.9154780359999997</v>
      </c>
      <c r="AB132" s="774"/>
      <c r="AC132" s="774"/>
      <c r="AD132" s="774"/>
      <c r="AE132" s="775"/>
      <c r="AF132" s="776">
        <v>6.5710767289999996</v>
      </c>
      <c r="AG132" s="774"/>
      <c r="AH132" s="774"/>
      <c r="AI132" s="774"/>
      <c r="AJ132" s="775"/>
      <c r="AK132" s="776">
        <v>6.6900493059999997</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500</v>
      </c>
      <c r="W133" s="750"/>
      <c r="X133" s="750"/>
      <c r="Y133" s="750"/>
      <c r="Z133" s="751"/>
      <c r="AA133" s="752">
        <v>5.6</v>
      </c>
      <c r="AB133" s="753"/>
      <c r="AC133" s="753"/>
      <c r="AD133" s="753"/>
      <c r="AE133" s="754"/>
      <c r="AF133" s="752">
        <v>5.9</v>
      </c>
      <c r="AG133" s="753"/>
      <c r="AH133" s="753"/>
      <c r="AI133" s="753"/>
      <c r="AJ133" s="754"/>
      <c r="AK133" s="752">
        <v>6.3</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HY8zQ+WBecqqTtk+YdGH78DPafG8KKe6cXaxsKSlyTvLY43jcJoRqjrF1DiQvWwyUvmLAuBGPRjJvght/D68uQ==" saltValue="VQ5OWPqaV2KsdO1op155r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501</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6JrLatBHfcjK7UzBTv8Q8k0agRlV47HqGre657z8JSkXJTIHqlugVFeuUfSF6GealbdofHuMNjbUni/0O/1+Q==" saltValue="0epCX+UZxfqGHVxgCzrZ9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503</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50" t="s">
        <v>504</v>
      </c>
      <c r="AP7" s="275"/>
      <c r="AQ7" s="276" t="s">
        <v>505</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51"/>
      <c r="AP8" s="281" t="s">
        <v>506</v>
      </c>
      <c r="AQ8" s="282" t="s">
        <v>507</v>
      </c>
      <c r="AR8" s="283" t="s">
        <v>508</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62" t="s">
        <v>509</v>
      </c>
      <c r="AL9" s="1163"/>
      <c r="AM9" s="1163"/>
      <c r="AN9" s="1164"/>
      <c r="AO9" s="284">
        <v>842818</v>
      </c>
      <c r="AP9" s="284">
        <v>89633</v>
      </c>
      <c r="AQ9" s="285">
        <v>135698</v>
      </c>
      <c r="AR9" s="286">
        <v>-33.9</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62" t="s">
        <v>510</v>
      </c>
      <c r="AL10" s="1163"/>
      <c r="AM10" s="1163"/>
      <c r="AN10" s="1164"/>
      <c r="AO10" s="287">
        <v>122512</v>
      </c>
      <c r="AP10" s="287">
        <v>13029</v>
      </c>
      <c r="AQ10" s="288">
        <v>15070</v>
      </c>
      <c r="AR10" s="289">
        <v>-13.5</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62" t="s">
        <v>511</v>
      </c>
      <c r="AL11" s="1163"/>
      <c r="AM11" s="1163"/>
      <c r="AN11" s="1164"/>
      <c r="AO11" s="287" t="s">
        <v>512</v>
      </c>
      <c r="AP11" s="287" t="s">
        <v>512</v>
      </c>
      <c r="AQ11" s="288">
        <v>1204</v>
      </c>
      <c r="AR11" s="289" t="s">
        <v>512</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62" t="s">
        <v>513</v>
      </c>
      <c r="AL12" s="1163"/>
      <c r="AM12" s="1163"/>
      <c r="AN12" s="1164"/>
      <c r="AO12" s="287" t="s">
        <v>512</v>
      </c>
      <c r="AP12" s="287" t="s">
        <v>512</v>
      </c>
      <c r="AQ12" s="288" t="s">
        <v>512</v>
      </c>
      <c r="AR12" s="289" t="s">
        <v>512</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62" t="s">
        <v>514</v>
      </c>
      <c r="AL13" s="1163"/>
      <c r="AM13" s="1163"/>
      <c r="AN13" s="1164"/>
      <c r="AO13" s="287">
        <v>38647</v>
      </c>
      <c r="AP13" s="287">
        <v>4110</v>
      </c>
      <c r="AQ13" s="288">
        <v>5161</v>
      </c>
      <c r="AR13" s="289">
        <v>-20.399999999999999</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62" t="s">
        <v>515</v>
      </c>
      <c r="AL14" s="1163"/>
      <c r="AM14" s="1163"/>
      <c r="AN14" s="1164"/>
      <c r="AO14" s="287">
        <v>10492</v>
      </c>
      <c r="AP14" s="287">
        <v>1116</v>
      </c>
      <c r="AQ14" s="288">
        <v>2589</v>
      </c>
      <c r="AR14" s="289">
        <v>-56.9</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5" t="s">
        <v>516</v>
      </c>
      <c r="AL15" s="1166"/>
      <c r="AM15" s="1166"/>
      <c r="AN15" s="1167"/>
      <c r="AO15" s="287">
        <v>-48602</v>
      </c>
      <c r="AP15" s="287">
        <v>-5169</v>
      </c>
      <c r="AQ15" s="288">
        <v>-9993</v>
      </c>
      <c r="AR15" s="289">
        <v>-48.3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5" t="s">
        <v>187</v>
      </c>
      <c r="AL16" s="1166"/>
      <c r="AM16" s="1166"/>
      <c r="AN16" s="1167"/>
      <c r="AO16" s="287">
        <v>965867</v>
      </c>
      <c r="AP16" s="287">
        <v>102719</v>
      </c>
      <c r="AQ16" s="288">
        <v>149729</v>
      </c>
      <c r="AR16" s="289">
        <v>-31.4</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517</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518</v>
      </c>
      <c r="AP20" s="296" t="s">
        <v>519</v>
      </c>
      <c r="AQ20" s="297" t="s">
        <v>520</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8" t="s">
        <v>521</v>
      </c>
      <c r="AL21" s="1169"/>
      <c r="AM21" s="1169"/>
      <c r="AN21" s="1170"/>
      <c r="AO21" s="300">
        <v>9.57</v>
      </c>
      <c r="AP21" s="301">
        <v>13.47</v>
      </c>
      <c r="AQ21" s="302">
        <v>-3.9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8" t="s">
        <v>522</v>
      </c>
      <c r="AL22" s="1169"/>
      <c r="AM22" s="1169"/>
      <c r="AN22" s="1170"/>
      <c r="AO22" s="305">
        <v>94</v>
      </c>
      <c r="AP22" s="306">
        <v>96.1</v>
      </c>
      <c r="AQ22" s="307">
        <v>-2.1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61" t="s">
        <v>523</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70"/>
    </row>
    <row r="27" spans="1:46" x14ac:dyDescent="0.15">
      <c r="A27" s="312"/>
      <c r="AO27" s="265"/>
      <c r="AP27" s="265"/>
      <c r="AQ27" s="265"/>
      <c r="AR27" s="265"/>
      <c r="AS27" s="265"/>
      <c r="AT27" s="265"/>
    </row>
    <row r="28" spans="1:46" ht="17.25" x14ac:dyDescent="0.15">
      <c r="A28" s="266" t="s">
        <v>524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525</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50" t="s">
        <v>504</v>
      </c>
      <c r="AP30" s="275"/>
      <c r="AQ30" s="276" t="s">
        <v>505</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51"/>
      <c r="AP31" s="281" t="s">
        <v>506</v>
      </c>
      <c r="AQ31" s="282" t="s">
        <v>507</v>
      </c>
      <c r="AR31" s="283" t="s">
        <v>508</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2" t="s">
        <v>526</v>
      </c>
      <c r="AL32" s="1153"/>
      <c r="AM32" s="1153"/>
      <c r="AN32" s="1154"/>
      <c r="AO32" s="315">
        <v>290256</v>
      </c>
      <c r="AP32" s="315">
        <v>30868</v>
      </c>
      <c r="AQ32" s="316">
        <v>77495</v>
      </c>
      <c r="AR32" s="317">
        <v>-60.2</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2" t="s">
        <v>527</v>
      </c>
      <c r="AL33" s="1153"/>
      <c r="AM33" s="1153"/>
      <c r="AN33" s="1154"/>
      <c r="AO33" s="315" t="s">
        <v>512</v>
      </c>
      <c r="AP33" s="315" t="s">
        <v>512</v>
      </c>
      <c r="AQ33" s="316" t="s">
        <v>512</v>
      </c>
      <c r="AR33" s="317" t="s">
        <v>512</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2" t="s">
        <v>528</v>
      </c>
      <c r="AL34" s="1153"/>
      <c r="AM34" s="1153"/>
      <c r="AN34" s="1154"/>
      <c r="AO34" s="315" t="s">
        <v>512</v>
      </c>
      <c r="AP34" s="315" t="s">
        <v>512</v>
      </c>
      <c r="AQ34" s="316" t="s">
        <v>512</v>
      </c>
      <c r="AR34" s="317" t="s">
        <v>512</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2" t="s">
        <v>529</v>
      </c>
      <c r="AL35" s="1153"/>
      <c r="AM35" s="1153"/>
      <c r="AN35" s="1154"/>
      <c r="AO35" s="315">
        <v>229034</v>
      </c>
      <c r="AP35" s="315">
        <v>24358</v>
      </c>
      <c r="AQ35" s="316">
        <v>26940</v>
      </c>
      <c r="AR35" s="317">
        <v>-9.6</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2" t="s">
        <v>530</v>
      </c>
      <c r="AL36" s="1153"/>
      <c r="AM36" s="1153"/>
      <c r="AN36" s="1154"/>
      <c r="AO36" s="315">
        <v>14947</v>
      </c>
      <c r="AP36" s="315">
        <v>1590</v>
      </c>
      <c r="AQ36" s="316">
        <v>3757</v>
      </c>
      <c r="AR36" s="317">
        <v>-57.7</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2" t="s">
        <v>531</v>
      </c>
      <c r="AL37" s="1153"/>
      <c r="AM37" s="1153"/>
      <c r="AN37" s="1154"/>
      <c r="AO37" s="315">
        <v>16134</v>
      </c>
      <c r="AP37" s="315">
        <v>1716</v>
      </c>
      <c r="AQ37" s="316">
        <v>476</v>
      </c>
      <c r="AR37" s="317">
        <v>260.5</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5" t="s">
        <v>532</v>
      </c>
      <c r="AL38" s="1156"/>
      <c r="AM38" s="1156"/>
      <c r="AN38" s="1157"/>
      <c r="AO38" s="318" t="s">
        <v>512</v>
      </c>
      <c r="AP38" s="318" t="s">
        <v>512</v>
      </c>
      <c r="AQ38" s="319">
        <v>3</v>
      </c>
      <c r="AR38" s="307" t="s">
        <v>512</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5" t="s">
        <v>533</v>
      </c>
      <c r="AL39" s="1156"/>
      <c r="AM39" s="1156"/>
      <c r="AN39" s="1157"/>
      <c r="AO39" s="315" t="s">
        <v>512</v>
      </c>
      <c r="AP39" s="315" t="s">
        <v>512</v>
      </c>
      <c r="AQ39" s="316">
        <v>-1869</v>
      </c>
      <c r="AR39" s="317" t="s">
        <v>512</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2" t="s">
        <v>534</v>
      </c>
      <c r="AL40" s="1153"/>
      <c r="AM40" s="1153"/>
      <c r="AN40" s="1154"/>
      <c r="AO40" s="315">
        <v>-352992</v>
      </c>
      <c r="AP40" s="315">
        <v>-37540</v>
      </c>
      <c r="AQ40" s="316">
        <v>-73868</v>
      </c>
      <c r="AR40" s="317">
        <v>-49.2</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8" t="s">
        <v>299</v>
      </c>
      <c r="AL41" s="1159"/>
      <c r="AM41" s="1159"/>
      <c r="AN41" s="1160"/>
      <c r="AO41" s="315">
        <v>197379</v>
      </c>
      <c r="AP41" s="315">
        <v>20991</v>
      </c>
      <c r="AQ41" s="316">
        <v>32935</v>
      </c>
      <c r="AR41" s="317">
        <v>-36.299999999999997</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535</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537</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5" t="s">
        <v>504</v>
      </c>
      <c r="AN49" s="1147" t="s">
        <v>538</v>
      </c>
      <c r="AO49" s="1148"/>
      <c r="AP49" s="1148"/>
      <c r="AQ49" s="1148"/>
      <c r="AR49" s="1149"/>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6"/>
      <c r="AN50" s="331" t="s">
        <v>539</v>
      </c>
      <c r="AO50" s="332" t="s">
        <v>540</v>
      </c>
      <c r="AP50" s="333" t="s">
        <v>541</v>
      </c>
      <c r="AQ50" s="334" t="s">
        <v>542</v>
      </c>
      <c r="AR50" s="335" t="s">
        <v>543</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544</v>
      </c>
      <c r="AL51" s="328"/>
      <c r="AM51" s="336">
        <v>603619</v>
      </c>
      <c r="AN51" s="337">
        <v>61695</v>
      </c>
      <c r="AO51" s="338">
        <v>-23.3</v>
      </c>
      <c r="AP51" s="339">
        <v>122882</v>
      </c>
      <c r="AQ51" s="340">
        <v>-11.4</v>
      </c>
      <c r="AR51" s="341">
        <v>-11.9</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545</v>
      </c>
      <c r="AM52" s="344">
        <v>373963</v>
      </c>
      <c r="AN52" s="345">
        <v>38222</v>
      </c>
      <c r="AO52" s="346">
        <v>-29.5</v>
      </c>
      <c r="AP52" s="347">
        <v>65785</v>
      </c>
      <c r="AQ52" s="348">
        <v>-7.6</v>
      </c>
      <c r="AR52" s="349">
        <v>-21.9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546</v>
      </c>
      <c r="AL53" s="328"/>
      <c r="AM53" s="336">
        <v>589235</v>
      </c>
      <c r="AN53" s="337">
        <v>60206</v>
      </c>
      <c r="AO53" s="338">
        <v>-2.4</v>
      </c>
      <c r="AP53" s="339">
        <v>114790</v>
      </c>
      <c r="AQ53" s="340">
        <v>-6.6</v>
      </c>
      <c r="AR53" s="341">
        <v>4.2</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545</v>
      </c>
      <c r="AM54" s="344">
        <v>530815</v>
      </c>
      <c r="AN54" s="345">
        <v>54237</v>
      </c>
      <c r="AO54" s="346">
        <v>41.9</v>
      </c>
      <c r="AP54" s="347">
        <v>55601</v>
      </c>
      <c r="AQ54" s="348">
        <v>-15.5</v>
      </c>
      <c r="AR54" s="349">
        <v>57.4</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547</v>
      </c>
      <c r="AL55" s="328"/>
      <c r="AM55" s="336">
        <v>933378</v>
      </c>
      <c r="AN55" s="337">
        <v>96583</v>
      </c>
      <c r="AO55" s="338">
        <v>60.4</v>
      </c>
      <c r="AP55" s="339">
        <v>126262</v>
      </c>
      <c r="AQ55" s="340">
        <v>10</v>
      </c>
      <c r="AR55" s="341">
        <v>50.4</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545</v>
      </c>
      <c r="AM56" s="344">
        <v>615852</v>
      </c>
      <c r="AN56" s="345">
        <v>63726</v>
      </c>
      <c r="AO56" s="346">
        <v>17.5</v>
      </c>
      <c r="AP56" s="347">
        <v>56769</v>
      </c>
      <c r="AQ56" s="348">
        <v>2.1</v>
      </c>
      <c r="AR56" s="349">
        <v>15.4</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548</v>
      </c>
      <c r="AL57" s="328"/>
      <c r="AM57" s="336">
        <v>790795</v>
      </c>
      <c r="AN57" s="337">
        <v>82426</v>
      </c>
      <c r="AO57" s="338">
        <v>-14.7</v>
      </c>
      <c r="AP57" s="339">
        <v>126525</v>
      </c>
      <c r="AQ57" s="340">
        <v>0.2</v>
      </c>
      <c r="AR57" s="341">
        <v>-14.9</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545</v>
      </c>
      <c r="AM58" s="344">
        <v>626360</v>
      </c>
      <c r="AN58" s="345">
        <v>65287</v>
      </c>
      <c r="AO58" s="346">
        <v>2.4</v>
      </c>
      <c r="AP58" s="347">
        <v>67052</v>
      </c>
      <c r="AQ58" s="348">
        <v>18.100000000000001</v>
      </c>
      <c r="AR58" s="349">
        <v>-15.7</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549</v>
      </c>
      <c r="AL59" s="328"/>
      <c r="AM59" s="336">
        <v>577618</v>
      </c>
      <c r="AN59" s="337">
        <v>61429</v>
      </c>
      <c r="AO59" s="338">
        <v>-25.5</v>
      </c>
      <c r="AP59" s="339">
        <v>122054</v>
      </c>
      <c r="AQ59" s="340">
        <v>-3.5</v>
      </c>
      <c r="AR59" s="341">
        <v>-22</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545</v>
      </c>
      <c r="AM60" s="344">
        <v>433044</v>
      </c>
      <c r="AN60" s="345">
        <v>46054</v>
      </c>
      <c r="AO60" s="346">
        <v>-29.5</v>
      </c>
      <c r="AP60" s="347">
        <v>68298</v>
      </c>
      <c r="AQ60" s="348">
        <v>1.9</v>
      </c>
      <c r="AR60" s="349">
        <v>-31.4</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550</v>
      </c>
      <c r="AL61" s="350"/>
      <c r="AM61" s="351">
        <v>698929</v>
      </c>
      <c r="AN61" s="352">
        <v>72468</v>
      </c>
      <c r="AO61" s="353">
        <v>-1.1000000000000001</v>
      </c>
      <c r="AP61" s="354">
        <v>122503</v>
      </c>
      <c r="AQ61" s="355">
        <v>-2.2999999999999998</v>
      </c>
      <c r="AR61" s="341">
        <v>1.2</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545</v>
      </c>
      <c r="AM62" s="344">
        <v>516007</v>
      </c>
      <c r="AN62" s="345">
        <v>53505</v>
      </c>
      <c r="AO62" s="346">
        <v>0.6</v>
      </c>
      <c r="AP62" s="347">
        <v>62701</v>
      </c>
      <c r="AQ62" s="348">
        <v>-0.2</v>
      </c>
      <c r="AR62" s="349">
        <v>0.8</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GhU7pPDiJtKMAYLN/sSKI6NRbuoH0mVq0yqSirvuiS2VqRO43v/BgCLy4e9I58ArptbQtkK5O5NddmEpN20UkQ==" saltValue="h1ikQoQLeeu0GWzzgVngR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552</v>
      </c>
    </row>
    <row r="120" spans="125:125" ht="13.5" hidden="1" customHeight="1" x14ac:dyDescent="0.15"/>
    <row r="121" spans="125:125" ht="13.5" hidden="1" customHeight="1" x14ac:dyDescent="0.15">
      <c r="DU121" s="262"/>
    </row>
  </sheetData>
  <sheetProtection algorithmName="SHA-512" hashValue="reSEahIdjei6qJVs/eGLigFu3OOyXh02ebtTaU9KFWhWCVkNFRJmj0MLuU0Il5LU/MQpXQOUwAxmOy0OwBVxbw==" saltValue="rKwvGgy+OE9jpqDLOtnC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553</v>
      </c>
    </row>
  </sheetData>
  <sheetProtection algorithmName="SHA-512" hashValue="N4qB4gbSy4jirURuaQfzjeUE9waHokyINBvgjVj8ZP8mefCZMJcaAfJyvuBAXnIXgSat/rvG9Mp1XaJ2hSUC8A==" saltValue="SIZRxitlSw2nAuqAp1zU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71" t="s">
        <v>3</v>
      </c>
      <c r="D47" s="1171"/>
      <c r="E47" s="1172"/>
      <c r="F47" s="11">
        <v>25.98</v>
      </c>
      <c r="G47" s="12">
        <v>25.83</v>
      </c>
      <c r="H47" s="12">
        <v>25.79</v>
      </c>
      <c r="I47" s="12">
        <v>24.39</v>
      </c>
      <c r="J47" s="13">
        <v>24.98</v>
      </c>
    </row>
    <row r="48" spans="2:10" ht="57.75" customHeight="1" x14ac:dyDescent="0.15">
      <c r="B48" s="14"/>
      <c r="C48" s="1173" t="s">
        <v>4</v>
      </c>
      <c r="D48" s="1173"/>
      <c r="E48" s="1174"/>
      <c r="F48" s="15">
        <v>8.51</v>
      </c>
      <c r="G48" s="16">
        <v>4.5</v>
      </c>
      <c r="H48" s="16">
        <v>4.6399999999999997</v>
      </c>
      <c r="I48" s="16">
        <v>4.03</v>
      </c>
      <c r="J48" s="17">
        <v>7.01</v>
      </c>
    </row>
    <row r="49" spans="2:10" ht="57.75" customHeight="1" thickBot="1" x14ac:dyDescent="0.2">
      <c r="B49" s="18"/>
      <c r="C49" s="1175" t="s">
        <v>5</v>
      </c>
      <c r="D49" s="1175"/>
      <c r="E49" s="1176"/>
      <c r="F49" s="19">
        <v>0.32</v>
      </c>
      <c r="G49" s="20" t="s">
        <v>559</v>
      </c>
      <c r="H49" s="20">
        <v>0.84</v>
      </c>
      <c r="I49" s="20" t="s">
        <v>560</v>
      </c>
      <c r="J49" s="21">
        <v>5.39</v>
      </c>
    </row>
    <row r="50" spans="2:10" x14ac:dyDescent="0.15"/>
  </sheetData>
  <sheetProtection algorithmName="SHA-512" hashValue="2TUd6qX2Q8HWl1lzGud28HSgV62iHlAPPsVi3kvsREO39ot+CLH0lLpDqW6I7kd8NsqWn8WYFtLwSIkLlxY+EA==" saltValue="xfbMt6fbtN7yTo4XngEO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23経営戦略課</cp:lastModifiedBy>
  <cp:lastPrinted>2023-03-06T05:24:32Z</cp:lastPrinted>
  <dcterms:created xsi:type="dcterms:W3CDTF">2023-02-20T05:31:33Z</dcterms:created>
  <dcterms:modified xsi:type="dcterms:W3CDTF">2023-11-20T06:17:11Z</dcterms:modified>
  <cp:category/>
</cp:coreProperties>
</file>